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istotele\ASD\SSI\corso excel\Corso Excel-L2\esempi corso\lezione 1\"/>
    </mc:Choice>
  </mc:AlternateContent>
  <bookViews>
    <workbookView xWindow="0" yWindow="0" windowWidth="28470" windowHeight="12330" activeTab="1"/>
  </bookViews>
  <sheets>
    <sheet name="cinema" sheetId="2" r:id="rId1"/>
    <sheet name="cinema_risolto" sheetId="1" r:id="rId2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6" i="1"/>
  <c r="E17" i="1"/>
  <c r="C24" i="1" l="1"/>
  <c r="C23" i="1"/>
  <c r="C21" i="1"/>
  <c r="C20" i="1"/>
  <c r="C19" i="1"/>
  <c r="A14" i="1" s="1"/>
  <c r="C18" i="1"/>
  <c r="C17" i="1"/>
  <c r="D15" i="1" s="1"/>
  <c r="A15" i="1"/>
  <c r="A12" i="1"/>
  <c r="D11" i="1"/>
  <c r="A10" i="1"/>
  <c r="A9" i="1"/>
  <c r="D7" i="1"/>
  <c r="F20" i="1"/>
  <c r="D6" i="1" l="1"/>
  <c r="A7" i="1"/>
  <c r="D10" i="1"/>
  <c r="A6" i="1"/>
  <c r="A13" i="1"/>
  <c r="A16" i="1"/>
  <c r="A8" i="1"/>
  <c r="A11" i="1"/>
  <c r="D16" i="1"/>
  <c r="F17" i="1"/>
  <c r="F19" i="1"/>
  <c r="D14" i="1"/>
  <c r="D9" i="1"/>
  <c r="D13" i="1"/>
  <c r="D17" i="1"/>
  <c r="F18" i="1"/>
  <c r="D8" i="1"/>
  <c r="D12" i="1"/>
</calcChain>
</file>

<file path=xl/sharedStrings.xml><?xml version="1.0" encoding="utf-8"?>
<sst xmlns="http://schemas.openxmlformats.org/spreadsheetml/2006/main" count="56" uniqueCount="26">
  <si>
    <t>biglietti venduti  per il cinematografo, per capoluogo di provincia - Anno 1998</t>
  </si>
  <si>
    <t>dati per l'intera provincia</t>
  </si>
  <si>
    <t>provincia</t>
  </si>
  <si>
    <t>biglietti venduti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</si>
  <si>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</si>
  <si>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</si>
  <si>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</si>
  <si>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</si>
  <si>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</si>
  <si>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</si>
  <si>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</si>
  <si>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</si>
  <si>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Pavia</t>
  </si>
  <si>
    <t>Sondrio</t>
  </si>
  <si>
    <t>Varese</t>
  </si>
  <si>
    <t>Lombardia</t>
  </si>
  <si>
    <t>min</t>
  </si>
  <si>
    <t>min prov.</t>
  </si>
  <si>
    <t>max</t>
  </si>
  <si>
    <t>media</t>
  </si>
  <si>
    <t>Numero provincie</t>
  </si>
  <si>
    <t>Province con più di 1.000.000 biglietti venduti</t>
  </si>
  <si>
    <t>Province con meno di 700.000 biglietti venduti</t>
  </si>
  <si>
    <t>spesa tot.</t>
  </si>
  <si>
    <t>spesa media per biglietto</t>
  </si>
  <si>
    <t>percentuale biglietti venduti rispetto a totale Lombardia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</si>
</sst>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0.0%"/>
    <numFmt numFmtId="165" formatCode="_-[$€-2]\ * #,##0.00_-;\-[$€-2]\ * #,##0.00_-;_-[$€-2]\ * &quot;-&quot;??_-"/>
    <numFmt numFmtId="166" formatCode="&quot;€&quot;\ #,##0"/>
    <numFmt numFmtId="167" formatCode="&quot;€&quot;\ #,##0.00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Times New Roman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5" fillId="0" borderId="0"/>
    <xf numFmtId="0" fontId="5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1" xfId="0" applyFont="1" applyBorder="1" applyAlignment="1"/>
    <xf numFmtId="0" fontId="3" fillId="0" borderId="2" xfId="0" applyFont="1" applyBorder="1" applyAlignment="1"/>
    <xf numFmtId="1" fontId="3" fillId="0" borderId="3" xfId="0" applyNumberFormat="1" applyFont="1" applyBorder="1" applyAlignment="1"/>
    <xf numFmtId="0" fontId="0" fillId="0" borderId="0" xfId="0" applyAlignment="1"/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0" fillId="0" borderId="0" xfId="0" applyNumberFormat="1"/>
    <xf numFmtId="0" fontId="6" fillId="0" borderId="0" xfId="0" applyFont="1"/>
    <xf numFmtId="0" fontId="0" fillId="0" borderId="0" xfId="0" applyNumberFormat="1" applyAlignment="1">
      <alignment wrapText="1"/>
    </xf>
    <xf numFmtId="0" fontId="7" fillId="0" borderId="4" xfId="2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164" fontId="7" fillId="2" borderId="4" xfId="1" applyNumberFormat="1" applyFont="1" applyFill="1" applyBorder="1" applyAlignment="1">
      <alignment vertical="center"/>
    </xf>
    <xf numFmtId="42" fontId="7" fillId="0" borderId="4" xfId="1" applyNumberFormat="1" applyFont="1" applyBorder="1" applyAlignment="1">
      <alignment vertical="center"/>
    </xf>
    <xf numFmtId="167" fontId="7" fillId="2" borderId="4" xfId="3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5" xfId="2" applyFont="1" applyBorder="1" applyAlignment="1">
      <alignment vertical="center"/>
    </xf>
    <xf numFmtId="3" fontId="7" fillId="0" borderId="5" xfId="1" applyNumberFormat="1" applyFont="1" applyBorder="1" applyAlignment="1">
      <alignment vertical="center"/>
    </xf>
    <xf numFmtId="42" fontId="7" fillId="0" borderId="5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1" xfId="2" applyFont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164" fontId="7" fillId="0" borderId="0" xfId="1" applyNumberFormat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167" fontId="8" fillId="2" borderId="12" xfId="0" applyNumberFormat="1" applyFont="1" applyFill="1" applyBorder="1" applyAlignment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167" fontId="8" fillId="2" borderId="4" xfId="0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7" fillId="0" borderId="13" xfId="2" applyFont="1" applyBorder="1" applyAlignment="1">
      <alignment vertical="center"/>
    </xf>
    <xf numFmtId="3" fontId="7" fillId="0" borderId="13" xfId="1" applyNumberFormat="1" applyFont="1" applyBorder="1" applyAlignment="1">
      <alignment vertical="center"/>
    </xf>
    <xf numFmtId="164" fontId="7" fillId="2" borderId="13" xfId="1" applyNumberFormat="1" applyFont="1" applyFill="1" applyBorder="1" applyAlignment="1">
      <alignment vertical="center"/>
    </xf>
    <xf numFmtId="42" fontId="7" fillId="0" borderId="13" xfId="1" applyNumberFormat="1" applyFont="1" applyBorder="1" applyAlignment="1">
      <alignment vertical="center"/>
    </xf>
    <xf numFmtId="167" fontId="7" fillId="2" borderId="13" xfId="3" applyNumberFormat="1" applyFont="1" applyFill="1" applyBorder="1" applyAlignment="1">
      <alignment vertical="center"/>
    </xf>
    <xf numFmtId="167" fontId="8" fillId="2" borderId="14" xfId="3" applyNumberFormat="1" applyFont="1" applyFill="1" applyBorder="1" applyAlignment="1">
      <alignment vertical="center"/>
    </xf>
    <xf numFmtId="42" fontId="7" fillId="3" borderId="15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3" fontId="8" fillId="2" borderId="15" xfId="1" applyNumberFormat="1" applyFont="1" applyFill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vertical="center"/>
    </xf>
    <xf numFmtId="0" fontId="7" fillId="2" borderId="5" xfId="1" applyNumberFormat="1" applyFont="1" applyFill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2" borderId="4" xfId="1" applyNumberFormat="1" applyFont="1" applyFill="1" applyBorder="1" applyAlignment="1"/>
    <xf numFmtId="0" fontId="8" fillId="2" borderId="12" xfId="0" applyNumberFormat="1" applyFont="1" applyFill="1" applyBorder="1" applyAlignment="1"/>
    <xf numFmtId="0" fontId="8" fillId="2" borderId="4" xfId="0" applyNumberFormat="1" applyFont="1" applyFill="1" applyBorder="1" applyAlignment="1"/>
    <xf numFmtId="0" fontId="7" fillId="2" borderId="4" xfId="1" applyNumberFormat="1" applyFont="1" applyFill="1" applyBorder="1" applyAlignment="1"/>
    <xf numFmtId="0" fontId="7" fillId="3" borderId="4" xfId="1" applyNumberFormat="1" applyFont="1" applyFill="1" applyBorder="1" applyAlignment="1"/>
    <xf numFmtId="0" fontId="8" fillId="2" borderId="4" xfId="3" applyNumberFormat="1" applyFont="1" applyFill="1" applyBorder="1" applyAlignment="1"/>
    <xf numFmtId="0" fontId="7" fillId="2" borderId="4" xfId="3" applyNumberFormat="1" applyFont="1" applyFill="1" applyBorder="1" applyAlignment="1"/>
    <xf numFmtId="0" fontId="7" fillId="2" borderId="5" xfId="3" applyNumberFormat="1" applyFont="1" applyFill="1" applyBorder="1" applyAlignment="1"/>
    <xf numFmtId="0" fontId="2" fillId="2" borderId="4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center" vertical="center"/>
    </xf>
  </cellXfs>
  <cellStyles count="5">
    <cellStyle name="Euro" xfId="4"/>
    <cellStyle name="Migliaia [0]" xfId="1" builtinId="6"/>
    <cellStyle name="Normale" xfId="0" builtinId="0"/>
    <cellStyle name="Normale_6-10" xfId="3"/>
    <cellStyle name="Normale_tav_6_10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workbookViewId="0">
      <selection sqref="A1:XFD3"/>
    </sheetView>
  </sheetViews>
  <sheetFormatPr defaultRowHeight="12.75" x14ac:dyDescent="0.2"/>
  <cols>
    <col min="2" max="2" width="19.42578125" customWidth="1"/>
    <col min="3" max="3" width="14" customWidth="1"/>
    <col min="4" max="4" width="9.28515625" bestFit="1" customWidth="1"/>
    <col min="5" max="5" width="15.7109375" bestFit="1" customWidth="1"/>
    <col min="6" max="6" width="14.28515625" customWidth="1"/>
    <col min="7" max="7" width="10.140625" bestFit="1" customWidth="1"/>
    <col min="12" max="12" width="11.7109375" bestFit="1" customWidth="1"/>
  </cols>
  <sheetData>
    <row r="2" spans="1:12" x14ac:dyDescent="0.2">
      <c r="B2" s="1" t="s">
        <v>0</v>
      </c>
    </row>
    <row r="4" spans="1:12" x14ac:dyDescent="0.2">
      <c r="B4" s="2"/>
      <c r="C4" s="3" t="s">
        <v>1</v>
      </c>
      <c r="D4" s="4"/>
      <c r="E4" s="4"/>
      <c r="F4" s="5"/>
      <c r="G4" s="6"/>
    </row>
    <row r="5" spans="1:12" ht="67.5" x14ac:dyDescent="0.2">
      <c r="B5" s="7" t="s">
        <v>2</v>
      </c>
      <c r="C5" s="8" t="s">
        <v>3</v>
      </c>
      <c r="D5" s="8" t="s">
        <v>25</v>
      </c>
      <c r="E5" s="8" t="s">
        <v>23</v>
      </c>
      <c r="F5" s="8" t="s">
        <v>24</v>
      </c>
      <c r="G5" s="6"/>
    </row>
    <row r="6" spans="1:12" s="18" customFormat="1" ht="18" customHeight="1" x14ac:dyDescent="0.2">
      <c r="A6" s="62"/>
      <c r="B6" s="12" t="s">
        <v>4</v>
      </c>
      <c r="C6" s="13">
        <v>1237640</v>
      </c>
      <c r="D6" s="50"/>
      <c r="E6" s="15">
        <v>14979000</v>
      </c>
      <c r="F6" s="59"/>
      <c r="G6" s="17"/>
      <c r="K6" s="19"/>
      <c r="L6" s="20"/>
    </row>
    <row r="7" spans="1:12" s="18" customFormat="1" ht="18" customHeight="1" x14ac:dyDescent="0.2">
      <c r="A7" s="62"/>
      <c r="B7" s="12" t="s">
        <v>5</v>
      </c>
      <c r="C7" s="13">
        <v>1615417</v>
      </c>
      <c r="D7" s="50"/>
      <c r="E7" s="15">
        <v>16814000</v>
      </c>
      <c r="F7" s="59"/>
      <c r="G7" s="17"/>
    </row>
    <row r="8" spans="1:12" s="18" customFormat="1" ht="18" customHeight="1" x14ac:dyDescent="0.2">
      <c r="A8" s="62"/>
      <c r="B8" s="12" t="s">
        <v>6</v>
      </c>
      <c r="C8" s="13">
        <v>770527</v>
      </c>
      <c r="D8" s="50"/>
      <c r="E8" s="15">
        <v>7743000</v>
      </c>
      <c r="F8" s="59"/>
      <c r="G8" s="17"/>
    </row>
    <row r="9" spans="1:12" s="18" customFormat="1" ht="18" customHeight="1" x14ac:dyDescent="0.2">
      <c r="A9" s="62"/>
      <c r="B9" s="12" t="s">
        <v>7</v>
      </c>
      <c r="C9" s="13">
        <v>530349</v>
      </c>
      <c r="D9" s="50"/>
      <c r="E9" s="15">
        <v>5032000</v>
      </c>
      <c r="F9" s="59"/>
      <c r="G9" s="17"/>
    </row>
    <row r="10" spans="1:12" s="18" customFormat="1" ht="18" customHeight="1" x14ac:dyDescent="0.2">
      <c r="A10" s="62"/>
      <c r="B10" s="12" t="s">
        <v>8</v>
      </c>
      <c r="C10" s="13">
        <v>654021</v>
      </c>
      <c r="D10" s="50"/>
      <c r="E10" s="15">
        <v>4563000</v>
      </c>
      <c r="F10" s="59"/>
      <c r="G10" s="17"/>
    </row>
    <row r="11" spans="1:12" s="18" customFormat="1" ht="18" customHeight="1" x14ac:dyDescent="0.2">
      <c r="A11" s="62"/>
      <c r="B11" s="12" t="s">
        <v>9</v>
      </c>
      <c r="C11" s="13">
        <v>220767</v>
      </c>
      <c r="D11" s="50"/>
      <c r="E11" s="15">
        <v>3580000</v>
      </c>
      <c r="F11" s="59"/>
      <c r="G11" s="17"/>
    </row>
    <row r="12" spans="1:12" s="18" customFormat="1" ht="18" customHeight="1" x14ac:dyDescent="0.2">
      <c r="A12" s="62"/>
      <c r="B12" s="12" t="s">
        <v>10</v>
      </c>
      <c r="C12" s="13">
        <v>671018</v>
      </c>
      <c r="D12" s="50"/>
      <c r="E12" s="15">
        <v>6969000</v>
      </c>
      <c r="F12" s="59"/>
      <c r="G12" s="17"/>
    </row>
    <row r="13" spans="1:12" s="18" customFormat="1" ht="18" customHeight="1" x14ac:dyDescent="0.2">
      <c r="A13" s="62"/>
      <c r="B13" s="12" t="s">
        <v>11</v>
      </c>
      <c r="C13" s="13">
        <v>9246000</v>
      </c>
      <c r="D13" s="50"/>
      <c r="E13" s="15">
        <v>125875000</v>
      </c>
      <c r="F13" s="59"/>
      <c r="G13" s="17"/>
    </row>
    <row r="14" spans="1:12" s="18" customFormat="1" ht="18" customHeight="1" x14ac:dyDescent="0.2">
      <c r="A14" s="62"/>
      <c r="B14" s="12" t="s">
        <v>12</v>
      </c>
      <c r="C14" s="13">
        <v>883235</v>
      </c>
      <c r="D14" s="50"/>
      <c r="E14" s="15">
        <v>8629000</v>
      </c>
      <c r="F14" s="59"/>
      <c r="G14" s="17"/>
    </row>
    <row r="15" spans="1:12" s="18" customFormat="1" ht="18" customHeight="1" x14ac:dyDescent="0.2">
      <c r="A15" s="62"/>
      <c r="B15" s="12" t="s">
        <v>13</v>
      </c>
      <c r="C15" s="13">
        <v>123500</v>
      </c>
      <c r="D15" s="50"/>
      <c r="E15" s="15">
        <v>3405000</v>
      </c>
      <c r="F15" s="59"/>
      <c r="G15" s="17"/>
    </row>
    <row r="16" spans="1:12" s="18" customFormat="1" ht="18" customHeight="1" x14ac:dyDescent="0.2">
      <c r="A16" s="62"/>
      <c r="B16" s="21" t="s">
        <v>14</v>
      </c>
      <c r="C16" s="22">
        <v>1977351</v>
      </c>
      <c r="D16" s="51"/>
      <c r="E16" s="23">
        <v>15170000</v>
      </c>
      <c r="F16" s="60"/>
      <c r="G16" s="17"/>
    </row>
    <row r="17" spans="1:7" s="18" customFormat="1" ht="18" customHeight="1" thickBot="1" x14ac:dyDescent="0.3">
      <c r="A17" s="24"/>
      <c r="B17" s="52" t="s">
        <v>15</v>
      </c>
      <c r="C17" s="53"/>
      <c r="D17" s="56"/>
      <c r="E17" s="57"/>
      <c r="F17" s="58"/>
      <c r="G17" s="17"/>
    </row>
    <row r="18" spans="1:7" s="18" customFormat="1" ht="18" customHeight="1" x14ac:dyDescent="0.25">
      <c r="A18" s="25"/>
      <c r="B18" s="26" t="s">
        <v>16</v>
      </c>
      <c r="C18" s="54"/>
      <c r="D18" s="28"/>
      <c r="E18" s="29"/>
      <c r="F18" s="54"/>
      <c r="G18" s="31" t="s">
        <v>17</v>
      </c>
    </row>
    <row r="19" spans="1:7" s="18" customFormat="1" ht="18" customHeight="1" x14ac:dyDescent="0.25">
      <c r="A19" s="25"/>
      <c r="B19" s="32" t="s">
        <v>18</v>
      </c>
      <c r="C19" s="55"/>
      <c r="D19" s="28"/>
      <c r="E19" s="29"/>
      <c r="F19" s="55"/>
      <c r="G19" s="35" t="s">
        <v>18</v>
      </c>
    </row>
    <row r="20" spans="1:7" s="18" customFormat="1" ht="18" customHeight="1" thickBot="1" x14ac:dyDescent="0.3">
      <c r="A20" s="25"/>
      <c r="B20" s="32" t="s">
        <v>19</v>
      </c>
      <c r="C20" s="55"/>
      <c r="D20" s="17"/>
      <c r="E20" s="29"/>
      <c r="F20" s="55"/>
      <c r="G20" s="36" t="s">
        <v>19</v>
      </c>
    </row>
    <row r="21" spans="1:7" s="18" customFormat="1" ht="18" customHeight="1" x14ac:dyDescent="0.25">
      <c r="A21" s="25"/>
      <c r="B21" s="32" t="s">
        <v>20</v>
      </c>
      <c r="C21" s="55"/>
      <c r="D21" s="17"/>
      <c r="E21" s="17"/>
      <c r="F21" s="37"/>
      <c r="G21" s="17"/>
    </row>
    <row r="22" spans="1:7" x14ac:dyDescent="0.2">
      <c r="C22" s="6"/>
      <c r="F22" s="9"/>
      <c r="G22" s="10"/>
    </row>
    <row r="23" spans="1:7" ht="22.5" x14ac:dyDescent="0.2">
      <c r="B23" s="8" t="s">
        <v>21</v>
      </c>
      <c r="C23" s="61"/>
      <c r="F23" s="9"/>
      <c r="G23" s="10"/>
    </row>
    <row r="24" spans="1:7" ht="22.5" x14ac:dyDescent="0.2">
      <c r="B24" s="8" t="s">
        <v>22</v>
      </c>
      <c r="C24" s="61"/>
      <c r="F24" s="11"/>
    </row>
  </sheetData>
  <pageMargins left="0.75" right="0.75" top="0.43" bottom="0.41" header="0.38" footer="0.3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tabSelected="1" workbookViewId="0">
      <selection activeCell="J24" sqref="J24"/>
    </sheetView>
  </sheetViews>
  <sheetFormatPr defaultRowHeight="12.75" x14ac:dyDescent="0.2"/>
  <cols>
    <col min="2" max="2" width="19.42578125" customWidth="1"/>
    <col min="3" max="3" width="14" customWidth="1"/>
    <col min="4" max="4" width="9.28515625" bestFit="1" customWidth="1"/>
    <col min="5" max="5" width="15.7109375" bestFit="1" customWidth="1"/>
    <col min="6" max="6" width="14.28515625" customWidth="1"/>
    <col min="7" max="7" width="10.140625" bestFit="1" customWidth="1"/>
    <col min="12" max="12" width="11.7109375" bestFit="1" customWidth="1"/>
  </cols>
  <sheetData>
    <row r="2" spans="1:12" x14ac:dyDescent="0.2">
      <c r="B2" s="1" t="s">
        <v>0</v>
      </c>
    </row>
    <row r="4" spans="1:12" x14ac:dyDescent="0.2">
      <c r="B4" s="2"/>
      <c r="C4" s="3" t="s">
        <v>1</v>
      </c>
      <c r="D4" s="4"/>
      <c r="E4" s="4"/>
      <c r="F4" s="5"/>
      <c r="G4" s="6"/>
    </row>
    <row r="5" spans="1:12" ht="67.5" x14ac:dyDescent="0.2">
      <c r="B5" s="7" t="s">
        <v>2</v>
      </c>
      <c r="C5" s="8" t="s">
        <v>3</v>
      </c>
      <c r="D5" s="8" t="s">
        <v>25</v>
      </c>
      <c r="E5" s="8" t="s">
        <v>23</v>
      </c>
      <c r="F5" s="8" t="s">
        <v>24</v>
      </c>
      <c r="G5" s="6"/>
    </row>
    <row r="6" spans="1:12" s="18" customFormat="1" ht="18" customHeight="1" x14ac:dyDescent="0.2">
      <c r="A6" s="62" t="str">
        <f t="shared" ref="A6:A16" si="0">IF(C6=C$19,"+","")</f>
        <v/>
      </c>
      <c r="B6" s="12" t="s">
        <v>4</v>
      </c>
      <c r="C6" s="13">
        <v>1237640</v>
      </c>
      <c r="D6" s="14">
        <f>C6/C$17</f>
        <v>6.9026886765487114E-2</v>
      </c>
      <c r="E6" s="15">
        <v>14979000</v>
      </c>
      <c r="F6" s="16">
        <f>E6/C6</f>
        <v>12.10287321030348</v>
      </c>
      <c r="G6" s="17"/>
      <c r="K6" s="19"/>
      <c r="L6" s="20"/>
    </row>
    <row r="7" spans="1:12" s="18" customFormat="1" ht="18" customHeight="1" x14ac:dyDescent="0.2">
      <c r="A7" s="62" t="str">
        <f t="shared" si="0"/>
        <v/>
      </c>
      <c r="B7" s="12" t="s">
        <v>5</v>
      </c>
      <c r="C7" s="13">
        <v>1615417</v>
      </c>
      <c r="D7" s="14">
        <f t="shared" ref="D7:D17" si="1">C7/C$17</f>
        <v>9.0096640653213295E-2</v>
      </c>
      <c r="E7" s="15">
        <v>16814000</v>
      </c>
      <c r="F7" s="16">
        <f t="shared" ref="F7:F16" si="2">E7/C7</f>
        <v>10.408458001865773</v>
      </c>
      <c r="G7" s="17"/>
    </row>
    <row r="8" spans="1:12" s="18" customFormat="1" ht="18" customHeight="1" x14ac:dyDescent="0.2">
      <c r="A8" s="62" t="str">
        <f t="shared" si="0"/>
        <v/>
      </c>
      <c r="B8" s="12" t="s">
        <v>6</v>
      </c>
      <c r="C8" s="13">
        <v>770527</v>
      </c>
      <c r="D8" s="14">
        <f t="shared" si="1"/>
        <v>4.297459679612043E-2</v>
      </c>
      <c r="E8" s="15">
        <v>7743000</v>
      </c>
      <c r="F8" s="16">
        <f t="shared" si="2"/>
        <v>10.048966486573475</v>
      </c>
      <c r="G8" s="17"/>
    </row>
    <row r="9" spans="1:12" s="18" customFormat="1" ht="18" customHeight="1" x14ac:dyDescent="0.2">
      <c r="A9" s="62" t="str">
        <f t="shared" si="0"/>
        <v/>
      </c>
      <c r="B9" s="12" t="s">
        <v>7</v>
      </c>
      <c r="C9" s="13">
        <v>530349</v>
      </c>
      <c r="D9" s="14">
        <f t="shared" si="1"/>
        <v>2.9579150939844645E-2</v>
      </c>
      <c r="E9" s="15">
        <v>5032000</v>
      </c>
      <c r="F9" s="16">
        <f t="shared" si="2"/>
        <v>9.4880918036990742</v>
      </c>
      <c r="G9" s="17"/>
    </row>
    <row r="10" spans="1:12" s="18" customFormat="1" ht="18" customHeight="1" x14ac:dyDescent="0.2">
      <c r="A10" s="62" t="str">
        <f t="shared" si="0"/>
        <v/>
      </c>
      <c r="B10" s="12" t="s">
        <v>8</v>
      </c>
      <c r="C10" s="13">
        <v>654021</v>
      </c>
      <c r="D10" s="14">
        <f t="shared" si="1"/>
        <v>3.6476708501058989E-2</v>
      </c>
      <c r="E10" s="15">
        <v>4563000</v>
      </c>
      <c r="F10" s="16">
        <f t="shared" si="2"/>
        <v>6.9768401932048052</v>
      </c>
      <c r="G10" s="17"/>
    </row>
    <row r="11" spans="1:12" s="18" customFormat="1" ht="18" customHeight="1" x14ac:dyDescent="0.2">
      <c r="A11" s="62" t="str">
        <f t="shared" si="0"/>
        <v/>
      </c>
      <c r="B11" s="12" t="s">
        <v>9</v>
      </c>
      <c r="C11" s="13">
        <v>220767</v>
      </c>
      <c r="D11" s="14">
        <f t="shared" si="1"/>
        <v>1.2312836293717312E-2</v>
      </c>
      <c r="E11" s="15">
        <v>3580000</v>
      </c>
      <c r="F11" s="16">
        <f t="shared" si="2"/>
        <v>16.216191731554083</v>
      </c>
      <c r="G11" s="17"/>
    </row>
    <row r="12" spans="1:12" s="18" customFormat="1" ht="18" customHeight="1" x14ac:dyDescent="0.2">
      <c r="A12" s="62" t="str">
        <f t="shared" si="0"/>
        <v/>
      </c>
      <c r="B12" s="12" t="s">
        <v>10</v>
      </c>
      <c r="C12" s="13">
        <v>671018</v>
      </c>
      <c r="D12" s="14">
        <f t="shared" si="1"/>
        <v>3.7424682059083121E-2</v>
      </c>
      <c r="E12" s="15">
        <v>6969000</v>
      </c>
      <c r="F12" s="16">
        <f t="shared" si="2"/>
        <v>10.385712454807472</v>
      </c>
      <c r="G12" s="17"/>
    </row>
    <row r="13" spans="1:12" s="18" customFormat="1" ht="18" customHeight="1" x14ac:dyDescent="0.2">
      <c r="A13" s="62" t="str">
        <f>IF(C13=C$19,"+","")</f>
        <v>+</v>
      </c>
      <c r="B13" s="12" t="s">
        <v>11</v>
      </c>
      <c r="C13" s="13">
        <v>9246000</v>
      </c>
      <c r="D13" s="14">
        <f t="shared" si="1"/>
        <v>0.51567709110378934</v>
      </c>
      <c r="E13" s="15">
        <v>125875000</v>
      </c>
      <c r="F13" s="16">
        <f t="shared" si="2"/>
        <v>13.613995241185377</v>
      </c>
      <c r="G13" s="17"/>
    </row>
    <row r="14" spans="1:12" s="18" customFormat="1" ht="18" customHeight="1" x14ac:dyDescent="0.2">
      <c r="A14" s="62" t="str">
        <f t="shared" si="0"/>
        <v/>
      </c>
      <c r="B14" s="12" t="s">
        <v>12</v>
      </c>
      <c r="C14" s="13">
        <v>883235</v>
      </c>
      <c r="D14" s="14">
        <f t="shared" si="1"/>
        <v>4.9260659264660979E-2</v>
      </c>
      <c r="E14" s="15">
        <v>8629000</v>
      </c>
      <c r="F14" s="16">
        <f t="shared" si="2"/>
        <v>9.7697668230991752</v>
      </c>
      <c r="G14" s="17"/>
    </row>
    <row r="15" spans="1:12" s="18" customFormat="1" ht="18" customHeight="1" x14ac:dyDescent="0.2">
      <c r="A15" s="62" t="str">
        <f t="shared" si="0"/>
        <v/>
      </c>
      <c r="B15" s="12" t="s">
        <v>13</v>
      </c>
      <c r="C15" s="13">
        <v>123500</v>
      </c>
      <c r="D15" s="14">
        <f t="shared" si="1"/>
        <v>6.8879646064587911E-3</v>
      </c>
      <c r="E15" s="15">
        <v>3405000</v>
      </c>
      <c r="F15" s="16">
        <f t="shared" si="2"/>
        <v>27.570850202429149</v>
      </c>
      <c r="G15" s="17"/>
    </row>
    <row r="16" spans="1:12" s="18" customFormat="1" ht="18" customHeight="1" thickBot="1" x14ac:dyDescent="0.25">
      <c r="A16" s="62" t="str">
        <f t="shared" si="0"/>
        <v/>
      </c>
      <c r="B16" s="38" t="s">
        <v>14</v>
      </c>
      <c r="C16" s="39">
        <v>1977351</v>
      </c>
      <c r="D16" s="40">
        <f t="shared" si="1"/>
        <v>0.11028278301656598</v>
      </c>
      <c r="E16" s="41">
        <v>15170000</v>
      </c>
      <c r="F16" s="42">
        <f t="shared" si="2"/>
        <v>7.6718802074088011</v>
      </c>
      <c r="G16" s="17"/>
    </row>
    <row r="17" spans="1:7" s="18" customFormat="1" ht="18" customHeight="1" thickTop="1" thickBot="1" x14ac:dyDescent="0.25">
      <c r="A17" s="48"/>
      <c r="B17" s="47" t="s">
        <v>15</v>
      </c>
      <c r="C17" s="46">
        <f>SUM(C6:C16)</f>
        <v>17929825</v>
      </c>
      <c r="D17" s="45">
        <f t="shared" si="1"/>
        <v>1</v>
      </c>
      <c r="E17" s="44">
        <f>SUM(E6:E16)</f>
        <v>212759000</v>
      </c>
      <c r="F17" s="43">
        <f>E17/C17</f>
        <v>11.866206167656404</v>
      </c>
      <c r="G17" s="17"/>
    </row>
    <row r="18" spans="1:7" s="18" customFormat="1" ht="18" customHeight="1" thickTop="1" x14ac:dyDescent="0.2">
      <c r="A18" s="25"/>
      <c r="B18" s="26" t="s">
        <v>16</v>
      </c>
      <c r="C18" s="27">
        <f>MIN(C$6:C$16)</f>
        <v>123500</v>
      </c>
      <c r="D18" s="28"/>
      <c r="E18" s="29"/>
      <c r="F18" s="30">
        <f>MIN(F$6:F$16)</f>
        <v>6.9768401932048052</v>
      </c>
      <c r="G18" s="31" t="s">
        <v>17</v>
      </c>
    </row>
    <row r="19" spans="1:7" s="18" customFormat="1" ht="18" customHeight="1" x14ac:dyDescent="0.2">
      <c r="A19" s="25"/>
      <c r="B19" s="32" t="s">
        <v>18</v>
      </c>
      <c r="C19" s="33">
        <f>MAX(C$6:C$16)</f>
        <v>9246000</v>
      </c>
      <c r="D19" s="28"/>
      <c r="E19" s="29"/>
      <c r="F19" s="34">
        <f>MAX(F$6:F$16)</f>
        <v>27.570850202429149</v>
      </c>
      <c r="G19" s="35" t="s">
        <v>18</v>
      </c>
    </row>
    <row r="20" spans="1:7" s="18" customFormat="1" ht="18" customHeight="1" thickBot="1" x14ac:dyDescent="0.25">
      <c r="A20" s="25"/>
      <c r="B20" s="32" t="s">
        <v>19</v>
      </c>
      <c r="C20" s="33">
        <f>AVERAGE(C$6:C$16)</f>
        <v>1629984.0909090908</v>
      </c>
      <c r="D20" s="17"/>
      <c r="E20" s="29"/>
      <c r="F20" s="34">
        <f>AVERAGE(F$6:F$16)</f>
        <v>12.204875123284607</v>
      </c>
      <c r="G20" s="36" t="s">
        <v>19</v>
      </c>
    </row>
    <row r="21" spans="1:7" s="18" customFormat="1" ht="18" customHeight="1" x14ac:dyDescent="0.2">
      <c r="A21" s="25"/>
      <c r="B21" s="32" t="s">
        <v>20</v>
      </c>
      <c r="C21" s="33">
        <f>COUNTA(B6:B16)</f>
        <v>11</v>
      </c>
      <c r="D21" s="17"/>
      <c r="E21" s="17"/>
      <c r="F21" s="37"/>
      <c r="G21" s="17"/>
    </row>
    <row r="22" spans="1:7" x14ac:dyDescent="0.2">
      <c r="F22" s="9"/>
      <c r="G22" s="10"/>
    </row>
    <row r="23" spans="1:7" ht="22.5" x14ac:dyDescent="0.2">
      <c r="B23" s="8" t="s">
        <v>21</v>
      </c>
      <c r="C23" s="49">
        <f>COUNTIF(C6:C16,"&gt;1000000")</f>
        <v>4</v>
      </c>
      <c r="F23" s="9"/>
      <c r="G23" s="10"/>
    </row>
    <row r="24" spans="1:7" ht="22.5" x14ac:dyDescent="0.2">
      <c r="B24" s="8" t="s">
        <v>22</v>
      </c>
      <c r="C24" s="49">
        <f>COUNTIF(C6:C16,"&lt;700000")</f>
        <v>5</v>
      </c>
      <c r="F24" s="11"/>
    </row>
  </sheetData>
  <conditionalFormatting sqref="C6:C16">
    <cfRule type="cellIs" dxfId="2" priority="1" operator="lessThan">
      <formula>$C$20</formula>
    </cfRule>
    <cfRule type="cellIs" dxfId="1" priority="2" operator="greaterThan">
      <formula>$C$20</formula>
    </cfRule>
    <cfRule type="cellIs" dxfId="0" priority="3" operator="equal">
      <formula>$C$19</formula>
    </cfRule>
  </conditionalFormatting>
  <pageMargins left="0.75" right="0.75" top="0.43" bottom="0.41" header="0.38" footer="0.38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cinema</vt:lpstr>
      <vt:lpstr>cinema_risolto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Magli</dc:creator>
  <cp:lastModifiedBy>Laura Magli</cp:lastModifiedBy>
  <cp:lastPrinted>2011-04-14T16:13:27Z</cp:lastPrinted>
  <dcterms:created xsi:type="dcterms:W3CDTF">2011-04-14T13:50:06Z</dcterms:created>
  <dcterms:modified xsi:type="dcterms:W3CDTF">2017-03-17T15:43:13Z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61f91e55-b813-444f-8076-e218d8d4d1f6</vt:lpwstr>
  </property>
</Properties>
</file>