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cchini\Desktop\lezione7\esercizio_riepilogativo\"/>
    </mc:Choice>
  </mc:AlternateContent>
  <bookViews>
    <workbookView xWindow="0" yWindow="0" windowWidth="20730" windowHeight="11640" activeTab="2"/>
  </bookViews>
  <sheets>
    <sheet name="Dati anagrafici" sheetId="5" r:id="rId1"/>
    <sheet name="Dati studenti" sheetId="6" r:id="rId2"/>
    <sheet name="Dati rielpilogativi" sheetId="4" r:id="rId3"/>
    <sheet name="4 anno italiani" sheetId="8" r:id="rId4"/>
  </sheets>
  <definedNames>
    <definedName name="dati_anagrafici" localSheetId="0">'Dati anagrafici'!$A$1:$D$488</definedName>
    <definedName name="dati_studenti" localSheetId="1">'Dati studenti'!#REF!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" l="1"/>
  <c r="C6" i="4"/>
  <c r="C4" i="4"/>
  <c r="F202" i="6"/>
  <c r="E202" i="6"/>
  <c r="D202" i="6"/>
  <c r="J2" i="6"/>
  <c r="J5" i="6"/>
  <c r="J6" i="6"/>
  <c r="J11" i="6"/>
  <c r="J3" i="6"/>
  <c r="J4" i="6"/>
  <c r="J7" i="6"/>
  <c r="J8" i="6"/>
  <c r="J9" i="6"/>
  <c r="J10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2" i="6"/>
  <c r="L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2" i="6"/>
  <c r="K200" i="6"/>
  <c r="I200" i="6"/>
  <c r="H200" i="6"/>
  <c r="G200" i="6"/>
  <c r="K199" i="6"/>
  <c r="I199" i="6"/>
  <c r="H199" i="6"/>
  <c r="G199" i="6"/>
  <c r="K198" i="6"/>
  <c r="I198" i="6"/>
  <c r="H198" i="6"/>
  <c r="G198" i="6"/>
  <c r="K197" i="6"/>
  <c r="I197" i="6"/>
  <c r="H197" i="6"/>
  <c r="G197" i="6"/>
  <c r="K196" i="6"/>
  <c r="I196" i="6"/>
  <c r="H196" i="6"/>
  <c r="G196" i="6"/>
  <c r="K195" i="6"/>
  <c r="I195" i="6"/>
  <c r="H195" i="6"/>
  <c r="G195" i="6"/>
  <c r="K194" i="6"/>
  <c r="I194" i="6"/>
  <c r="H194" i="6"/>
  <c r="G194" i="6"/>
  <c r="K193" i="6"/>
  <c r="I193" i="6"/>
  <c r="H193" i="6"/>
  <c r="G193" i="6"/>
  <c r="K192" i="6"/>
  <c r="I192" i="6"/>
  <c r="H192" i="6"/>
  <c r="G192" i="6"/>
  <c r="K191" i="6"/>
  <c r="I191" i="6"/>
  <c r="H191" i="6"/>
  <c r="G191" i="6"/>
  <c r="K190" i="6"/>
  <c r="I190" i="6"/>
  <c r="H190" i="6"/>
  <c r="G190" i="6"/>
  <c r="K189" i="6"/>
  <c r="I189" i="6"/>
  <c r="H189" i="6"/>
  <c r="G189" i="6"/>
  <c r="K188" i="6"/>
  <c r="I188" i="6"/>
  <c r="H188" i="6"/>
  <c r="G188" i="6"/>
  <c r="K187" i="6"/>
  <c r="I187" i="6"/>
  <c r="H187" i="6"/>
  <c r="G187" i="6"/>
  <c r="K186" i="6"/>
  <c r="I186" i="6"/>
  <c r="H186" i="6"/>
  <c r="G186" i="6"/>
  <c r="K185" i="6"/>
  <c r="I185" i="6"/>
  <c r="H185" i="6"/>
  <c r="G185" i="6"/>
  <c r="K184" i="6"/>
  <c r="I184" i="6"/>
  <c r="H184" i="6"/>
  <c r="G184" i="6"/>
  <c r="K183" i="6"/>
  <c r="I183" i="6"/>
  <c r="H183" i="6"/>
  <c r="G183" i="6"/>
  <c r="K182" i="6"/>
  <c r="I182" i="6"/>
  <c r="H182" i="6"/>
  <c r="G182" i="6"/>
  <c r="K181" i="6"/>
  <c r="I181" i="6"/>
  <c r="H181" i="6"/>
  <c r="G181" i="6"/>
  <c r="K180" i="6"/>
  <c r="I180" i="6"/>
  <c r="H180" i="6"/>
  <c r="G180" i="6"/>
  <c r="K179" i="6"/>
  <c r="I179" i="6"/>
  <c r="H179" i="6"/>
  <c r="G179" i="6"/>
  <c r="K178" i="6"/>
  <c r="I178" i="6"/>
  <c r="H178" i="6"/>
  <c r="G178" i="6"/>
  <c r="K177" i="6"/>
  <c r="I177" i="6"/>
  <c r="H177" i="6"/>
  <c r="G177" i="6"/>
  <c r="K176" i="6"/>
  <c r="I176" i="6"/>
  <c r="H176" i="6"/>
  <c r="G176" i="6"/>
  <c r="K175" i="6"/>
  <c r="I175" i="6"/>
  <c r="H175" i="6"/>
  <c r="G175" i="6"/>
  <c r="K174" i="6"/>
  <c r="I174" i="6"/>
  <c r="H174" i="6"/>
  <c r="G174" i="6"/>
  <c r="K173" i="6"/>
  <c r="I173" i="6"/>
  <c r="H173" i="6"/>
  <c r="G173" i="6"/>
  <c r="K172" i="6"/>
  <c r="I172" i="6"/>
  <c r="H172" i="6"/>
  <c r="G172" i="6"/>
  <c r="K171" i="6"/>
  <c r="I171" i="6"/>
  <c r="H171" i="6"/>
  <c r="G171" i="6"/>
  <c r="K170" i="6"/>
  <c r="I170" i="6"/>
  <c r="H170" i="6"/>
  <c r="G170" i="6"/>
  <c r="K169" i="6"/>
  <c r="I169" i="6"/>
  <c r="H169" i="6"/>
  <c r="G169" i="6"/>
  <c r="K168" i="6"/>
  <c r="I168" i="6"/>
  <c r="H168" i="6"/>
  <c r="G168" i="6"/>
  <c r="K167" i="6"/>
  <c r="I167" i="6"/>
  <c r="H167" i="6"/>
  <c r="G167" i="6"/>
  <c r="K166" i="6"/>
  <c r="I166" i="6"/>
  <c r="H166" i="6"/>
  <c r="G166" i="6"/>
  <c r="K165" i="6"/>
  <c r="I165" i="6"/>
  <c r="H165" i="6"/>
  <c r="G165" i="6"/>
  <c r="K164" i="6"/>
  <c r="I164" i="6"/>
  <c r="H164" i="6"/>
  <c r="G164" i="6"/>
  <c r="K163" i="6"/>
  <c r="I163" i="6"/>
  <c r="H163" i="6"/>
  <c r="G163" i="6"/>
  <c r="K162" i="6"/>
  <c r="I162" i="6"/>
  <c r="H162" i="6"/>
  <c r="G162" i="6"/>
  <c r="K161" i="6"/>
  <c r="I161" i="6"/>
  <c r="H161" i="6"/>
  <c r="G161" i="6"/>
  <c r="K160" i="6"/>
  <c r="I160" i="6"/>
  <c r="H160" i="6"/>
  <c r="G160" i="6"/>
  <c r="K159" i="6"/>
  <c r="I159" i="6"/>
  <c r="H159" i="6"/>
  <c r="G159" i="6"/>
  <c r="K158" i="6"/>
  <c r="I158" i="6"/>
  <c r="H158" i="6"/>
  <c r="G158" i="6"/>
  <c r="K157" i="6"/>
  <c r="I157" i="6"/>
  <c r="H157" i="6"/>
  <c r="G157" i="6"/>
  <c r="K156" i="6"/>
  <c r="I156" i="6"/>
  <c r="H156" i="6"/>
  <c r="G156" i="6"/>
  <c r="K155" i="6"/>
  <c r="I155" i="6"/>
  <c r="H155" i="6"/>
  <c r="G155" i="6"/>
  <c r="K154" i="6"/>
  <c r="I154" i="6"/>
  <c r="H154" i="6"/>
  <c r="G154" i="6"/>
  <c r="K153" i="6"/>
  <c r="I153" i="6"/>
  <c r="H153" i="6"/>
  <c r="G153" i="6"/>
  <c r="K152" i="6"/>
  <c r="I152" i="6"/>
  <c r="H152" i="6"/>
  <c r="G152" i="6"/>
  <c r="K151" i="6"/>
  <c r="I151" i="6"/>
  <c r="H151" i="6"/>
  <c r="G151" i="6"/>
  <c r="K150" i="6"/>
  <c r="I150" i="6"/>
  <c r="H150" i="6"/>
  <c r="G150" i="6"/>
  <c r="K149" i="6"/>
  <c r="I149" i="6"/>
  <c r="H149" i="6"/>
  <c r="G149" i="6"/>
  <c r="K148" i="6"/>
  <c r="I148" i="6"/>
  <c r="H148" i="6"/>
  <c r="G148" i="6"/>
  <c r="K147" i="6"/>
  <c r="I147" i="6"/>
  <c r="H147" i="6"/>
  <c r="G147" i="6"/>
  <c r="K146" i="6"/>
  <c r="I146" i="6"/>
  <c r="H146" i="6"/>
  <c r="G146" i="6"/>
  <c r="K145" i="6"/>
  <c r="I145" i="6"/>
  <c r="H145" i="6"/>
  <c r="G145" i="6"/>
  <c r="K144" i="6"/>
  <c r="I144" i="6"/>
  <c r="H144" i="6"/>
  <c r="G144" i="6"/>
  <c r="K143" i="6"/>
  <c r="I143" i="6"/>
  <c r="H143" i="6"/>
  <c r="G143" i="6"/>
  <c r="K142" i="6"/>
  <c r="I142" i="6"/>
  <c r="H142" i="6"/>
  <c r="G142" i="6"/>
  <c r="K141" i="6"/>
  <c r="I141" i="6"/>
  <c r="H141" i="6"/>
  <c r="G141" i="6"/>
  <c r="K140" i="6"/>
  <c r="I140" i="6"/>
  <c r="H140" i="6"/>
  <c r="G140" i="6"/>
  <c r="K139" i="6"/>
  <c r="I139" i="6"/>
  <c r="H139" i="6"/>
  <c r="G139" i="6"/>
  <c r="K138" i="6"/>
  <c r="I138" i="6"/>
  <c r="H138" i="6"/>
  <c r="G138" i="6"/>
  <c r="K137" i="6"/>
  <c r="I137" i="6"/>
  <c r="H137" i="6"/>
  <c r="G137" i="6"/>
  <c r="K136" i="6"/>
  <c r="I136" i="6"/>
  <c r="H136" i="6"/>
  <c r="G136" i="6"/>
  <c r="K135" i="6"/>
  <c r="I135" i="6"/>
  <c r="H135" i="6"/>
  <c r="G135" i="6"/>
  <c r="K134" i="6"/>
  <c r="I134" i="6"/>
  <c r="H134" i="6"/>
  <c r="G134" i="6"/>
  <c r="K133" i="6"/>
  <c r="I133" i="6"/>
  <c r="H133" i="6"/>
  <c r="G133" i="6"/>
  <c r="K132" i="6"/>
  <c r="I132" i="6"/>
  <c r="H132" i="6"/>
  <c r="G132" i="6"/>
  <c r="K131" i="6"/>
  <c r="I131" i="6"/>
  <c r="H131" i="6"/>
  <c r="G131" i="6"/>
  <c r="K130" i="6"/>
  <c r="I130" i="6"/>
  <c r="H130" i="6"/>
  <c r="G130" i="6"/>
  <c r="K129" i="6"/>
  <c r="I129" i="6"/>
  <c r="H129" i="6"/>
  <c r="G129" i="6"/>
  <c r="K128" i="6"/>
  <c r="I128" i="6"/>
  <c r="H128" i="6"/>
  <c r="G128" i="6"/>
  <c r="K127" i="6"/>
  <c r="I127" i="6"/>
  <c r="H127" i="6"/>
  <c r="G127" i="6"/>
  <c r="K126" i="6"/>
  <c r="I126" i="6"/>
  <c r="H126" i="6"/>
  <c r="G126" i="6"/>
  <c r="K125" i="6"/>
  <c r="I125" i="6"/>
  <c r="H125" i="6"/>
  <c r="G125" i="6"/>
  <c r="K124" i="6"/>
  <c r="I124" i="6"/>
  <c r="H124" i="6"/>
  <c r="G124" i="6"/>
  <c r="K123" i="6"/>
  <c r="I123" i="6"/>
  <c r="H123" i="6"/>
  <c r="G123" i="6"/>
  <c r="K122" i="6"/>
  <c r="I122" i="6"/>
  <c r="H122" i="6"/>
  <c r="G122" i="6"/>
  <c r="K121" i="6"/>
  <c r="I121" i="6"/>
  <c r="H121" i="6"/>
  <c r="G121" i="6"/>
  <c r="K120" i="6"/>
  <c r="I120" i="6"/>
  <c r="H120" i="6"/>
  <c r="G120" i="6"/>
  <c r="K119" i="6"/>
  <c r="I119" i="6"/>
  <c r="H119" i="6"/>
  <c r="G119" i="6"/>
  <c r="K118" i="6"/>
  <c r="I118" i="6"/>
  <c r="H118" i="6"/>
  <c r="G118" i="6"/>
  <c r="K117" i="6"/>
  <c r="I117" i="6"/>
  <c r="H117" i="6"/>
  <c r="G117" i="6"/>
  <c r="K116" i="6"/>
  <c r="I116" i="6"/>
  <c r="H116" i="6"/>
  <c r="G116" i="6"/>
  <c r="K115" i="6"/>
  <c r="I115" i="6"/>
  <c r="H115" i="6"/>
  <c r="G115" i="6"/>
  <c r="K114" i="6"/>
  <c r="I114" i="6"/>
  <c r="H114" i="6"/>
  <c r="G114" i="6"/>
  <c r="K113" i="6"/>
  <c r="I113" i="6"/>
  <c r="H113" i="6"/>
  <c r="G113" i="6"/>
  <c r="K112" i="6"/>
  <c r="I112" i="6"/>
  <c r="H112" i="6"/>
  <c r="G112" i="6"/>
  <c r="K111" i="6"/>
  <c r="I111" i="6"/>
  <c r="H111" i="6"/>
  <c r="G111" i="6"/>
  <c r="K110" i="6"/>
  <c r="I110" i="6"/>
  <c r="H110" i="6"/>
  <c r="G110" i="6"/>
  <c r="K109" i="6"/>
  <c r="I109" i="6"/>
  <c r="H109" i="6"/>
  <c r="G109" i="6"/>
  <c r="K108" i="6"/>
  <c r="I108" i="6"/>
  <c r="H108" i="6"/>
  <c r="G108" i="6"/>
  <c r="K107" i="6"/>
  <c r="I107" i="6"/>
  <c r="H107" i="6"/>
  <c r="G107" i="6"/>
  <c r="K106" i="6"/>
  <c r="I106" i="6"/>
  <c r="H106" i="6"/>
  <c r="G106" i="6"/>
  <c r="K105" i="6"/>
  <c r="I105" i="6"/>
  <c r="H105" i="6"/>
  <c r="G105" i="6"/>
  <c r="K104" i="6"/>
  <c r="I104" i="6"/>
  <c r="H104" i="6"/>
  <c r="G104" i="6"/>
  <c r="K103" i="6"/>
  <c r="I103" i="6"/>
  <c r="H103" i="6"/>
  <c r="G103" i="6"/>
  <c r="K102" i="6"/>
  <c r="I102" i="6"/>
  <c r="H102" i="6"/>
  <c r="G102" i="6"/>
  <c r="K101" i="6"/>
  <c r="I101" i="6"/>
  <c r="H101" i="6"/>
  <c r="G101" i="6"/>
  <c r="K100" i="6"/>
  <c r="I100" i="6"/>
  <c r="H100" i="6"/>
  <c r="G100" i="6"/>
  <c r="K99" i="6"/>
  <c r="I99" i="6"/>
  <c r="H99" i="6"/>
  <c r="G99" i="6"/>
  <c r="K98" i="6"/>
  <c r="I98" i="6"/>
  <c r="H98" i="6"/>
  <c r="G98" i="6"/>
  <c r="K97" i="6"/>
  <c r="I97" i="6"/>
  <c r="H97" i="6"/>
  <c r="G97" i="6"/>
  <c r="K96" i="6"/>
  <c r="I96" i="6"/>
  <c r="H96" i="6"/>
  <c r="G96" i="6"/>
  <c r="K95" i="6"/>
  <c r="I95" i="6"/>
  <c r="H95" i="6"/>
  <c r="G95" i="6"/>
  <c r="K94" i="6"/>
  <c r="I94" i="6"/>
  <c r="H94" i="6"/>
  <c r="G94" i="6"/>
  <c r="K93" i="6"/>
  <c r="I93" i="6"/>
  <c r="H93" i="6"/>
  <c r="G93" i="6"/>
  <c r="K92" i="6"/>
  <c r="I92" i="6"/>
  <c r="H92" i="6"/>
  <c r="G92" i="6"/>
  <c r="K91" i="6"/>
  <c r="I91" i="6"/>
  <c r="H91" i="6"/>
  <c r="G91" i="6"/>
  <c r="K90" i="6"/>
  <c r="I90" i="6"/>
  <c r="H90" i="6"/>
  <c r="G90" i="6"/>
  <c r="K89" i="6"/>
  <c r="I89" i="6"/>
  <c r="H89" i="6"/>
  <c r="G89" i="6"/>
  <c r="K88" i="6"/>
  <c r="I88" i="6"/>
  <c r="H88" i="6"/>
  <c r="G88" i="6"/>
  <c r="K87" i="6"/>
  <c r="I87" i="6"/>
  <c r="H87" i="6"/>
  <c r="G87" i="6"/>
  <c r="K86" i="6"/>
  <c r="I86" i="6"/>
  <c r="H86" i="6"/>
  <c r="G86" i="6"/>
  <c r="K85" i="6"/>
  <c r="I85" i="6"/>
  <c r="H85" i="6"/>
  <c r="G85" i="6"/>
  <c r="K84" i="6"/>
  <c r="I84" i="6"/>
  <c r="H84" i="6"/>
  <c r="G84" i="6"/>
  <c r="K83" i="6"/>
  <c r="I83" i="6"/>
  <c r="H83" i="6"/>
  <c r="G83" i="6"/>
  <c r="K82" i="6"/>
  <c r="I82" i="6"/>
  <c r="H82" i="6"/>
  <c r="G82" i="6"/>
  <c r="K81" i="6"/>
  <c r="I81" i="6"/>
  <c r="H81" i="6"/>
  <c r="G81" i="6"/>
  <c r="K80" i="6"/>
  <c r="I80" i="6"/>
  <c r="H80" i="6"/>
  <c r="G80" i="6"/>
  <c r="K79" i="6"/>
  <c r="I79" i="6"/>
  <c r="H79" i="6"/>
  <c r="G79" i="6"/>
  <c r="K78" i="6"/>
  <c r="I78" i="6"/>
  <c r="H78" i="6"/>
  <c r="G78" i="6"/>
  <c r="K77" i="6"/>
  <c r="I77" i="6"/>
  <c r="H77" i="6"/>
  <c r="G77" i="6"/>
  <c r="K76" i="6"/>
  <c r="I76" i="6"/>
  <c r="H76" i="6"/>
  <c r="G76" i="6"/>
  <c r="K75" i="6"/>
  <c r="I75" i="6"/>
  <c r="H75" i="6"/>
  <c r="G75" i="6"/>
  <c r="K74" i="6"/>
  <c r="I74" i="6"/>
  <c r="H74" i="6"/>
  <c r="G74" i="6"/>
  <c r="K73" i="6"/>
  <c r="I73" i="6"/>
  <c r="H73" i="6"/>
  <c r="G73" i="6"/>
  <c r="K72" i="6"/>
  <c r="I72" i="6"/>
  <c r="H72" i="6"/>
  <c r="G72" i="6"/>
  <c r="K71" i="6"/>
  <c r="I71" i="6"/>
  <c r="H71" i="6"/>
  <c r="G71" i="6"/>
  <c r="K70" i="6"/>
  <c r="I70" i="6"/>
  <c r="H70" i="6"/>
  <c r="G70" i="6"/>
  <c r="K69" i="6"/>
  <c r="I69" i="6"/>
  <c r="H69" i="6"/>
  <c r="G69" i="6"/>
  <c r="K68" i="6"/>
  <c r="I68" i="6"/>
  <c r="H68" i="6"/>
  <c r="G68" i="6"/>
  <c r="K67" i="6"/>
  <c r="I67" i="6"/>
  <c r="H67" i="6"/>
  <c r="G67" i="6"/>
  <c r="K66" i="6"/>
  <c r="I66" i="6"/>
  <c r="H66" i="6"/>
  <c r="G66" i="6"/>
  <c r="K65" i="6"/>
  <c r="I65" i="6"/>
  <c r="H65" i="6"/>
  <c r="G65" i="6"/>
  <c r="K64" i="6"/>
  <c r="I64" i="6"/>
  <c r="H64" i="6"/>
  <c r="G64" i="6"/>
  <c r="K63" i="6"/>
  <c r="I63" i="6"/>
  <c r="H63" i="6"/>
  <c r="G63" i="6"/>
  <c r="K62" i="6"/>
  <c r="I62" i="6"/>
  <c r="H62" i="6"/>
  <c r="G62" i="6"/>
  <c r="K61" i="6"/>
  <c r="I61" i="6"/>
  <c r="H61" i="6"/>
  <c r="G61" i="6"/>
  <c r="K60" i="6"/>
  <c r="I60" i="6"/>
  <c r="H60" i="6"/>
  <c r="G60" i="6"/>
  <c r="K59" i="6"/>
  <c r="I59" i="6"/>
  <c r="H59" i="6"/>
  <c r="G59" i="6"/>
  <c r="K58" i="6"/>
  <c r="I58" i="6"/>
  <c r="H58" i="6"/>
  <c r="G58" i="6"/>
  <c r="K57" i="6"/>
  <c r="I57" i="6"/>
  <c r="H57" i="6"/>
  <c r="G57" i="6"/>
  <c r="K56" i="6"/>
  <c r="I56" i="6"/>
  <c r="H56" i="6"/>
  <c r="G56" i="6"/>
  <c r="K55" i="6"/>
  <c r="I55" i="6"/>
  <c r="H55" i="6"/>
  <c r="G55" i="6"/>
  <c r="K54" i="6"/>
  <c r="I54" i="6"/>
  <c r="H54" i="6"/>
  <c r="G54" i="6"/>
  <c r="K53" i="6"/>
  <c r="I53" i="6"/>
  <c r="H53" i="6"/>
  <c r="G53" i="6"/>
  <c r="K52" i="6"/>
  <c r="I52" i="6"/>
  <c r="H52" i="6"/>
  <c r="G52" i="6"/>
  <c r="K51" i="6"/>
  <c r="I51" i="6"/>
  <c r="H51" i="6"/>
  <c r="G51" i="6"/>
  <c r="K50" i="6"/>
  <c r="I50" i="6"/>
  <c r="H50" i="6"/>
  <c r="G50" i="6"/>
  <c r="K49" i="6"/>
  <c r="I49" i="6"/>
  <c r="H49" i="6"/>
  <c r="G49" i="6"/>
  <c r="K48" i="6"/>
  <c r="I48" i="6"/>
  <c r="H48" i="6"/>
  <c r="G48" i="6"/>
  <c r="K47" i="6"/>
  <c r="I47" i="6"/>
  <c r="H47" i="6"/>
  <c r="G47" i="6"/>
  <c r="K46" i="6"/>
  <c r="I46" i="6"/>
  <c r="H46" i="6"/>
  <c r="G46" i="6"/>
  <c r="K45" i="6"/>
  <c r="I45" i="6"/>
  <c r="H45" i="6"/>
  <c r="G45" i="6"/>
  <c r="K44" i="6"/>
  <c r="I44" i="6"/>
  <c r="H44" i="6"/>
  <c r="G44" i="6"/>
  <c r="K43" i="6"/>
  <c r="I43" i="6"/>
  <c r="H43" i="6"/>
  <c r="G43" i="6"/>
  <c r="K42" i="6"/>
  <c r="I42" i="6"/>
  <c r="H42" i="6"/>
  <c r="G42" i="6"/>
  <c r="K41" i="6"/>
  <c r="I41" i="6"/>
  <c r="H41" i="6"/>
  <c r="G41" i="6"/>
  <c r="K40" i="6"/>
  <c r="I40" i="6"/>
  <c r="H40" i="6"/>
  <c r="G40" i="6"/>
  <c r="K39" i="6"/>
  <c r="I39" i="6"/>
  <c r="H39" i="6"/>
  <c r="G39" i="6"/>
  <c r="K38" i="6"/>
  <c r="I38" i="6"/>
  <c r="H38" i="6"/>
  <c r="G38" i="6"/>
  <c r="K37" i="6"/>
  <c r="I37" i="6"/>
  <c r="H37" i="6"/>
  <c r="G37" i="6"/>
  <c r="K36" i="6"/>
  <c r="I36" i="6"/>
  <c r="H36" i="6"/>
  <c r="G36" i="6"/>
  <c r="K35" i="6"/>
  <c r="I35" i="6"/>
  <c r="H35" i="6"/>
  <c r="G35" i="6"/>
  <c r="K34" i="6"/>
  <c r="I34" i="6"/>
  <c r="H34" i="6"/>
  <c r="G34" i="6"/>
  <c r="K33" i="6"/>
  <c r="I33" i="6"/>
  <c r="H33" i="6"/>
  <c r="G33" i="6"/>
  <c r="K32" i="6"/>
  <c r="I32" i="6"/>
  <c r="H32" i="6"/>
  <c r="G32" i="6"/>
  <c r="K31" i="6"/>
  <c r="I31" i="6"/>
  <c r="H31" i="6"/>
  <c r="G31" i="6"/>
  <c r="K30" i="6"/>
  <c r="I30" i="6"/>
  <c r="H30" i="6"/>
  <c r="G30" i="6"/>
  <c r="K29" i="6"/>
  <c r="I29" i="6"/>
  <c r="H29" i="6"/>
  <c r="G29" i="6"/>
  <c r="K28" i="6"/>
  <c r="I28" i="6"/>
  <c r="H28" i="6"/>
  <c r="G28" i="6"/>
  <c r="K27" i="6"/>
  <c r="I27" i="6"/>
  <c r="H27" i="6"/>
  <c r="G27" i="6"/>
  <c r="K26" i="6"/>
  <c r="I26" i="6"/>
  <c r="H26" i="6"/>
  <c r="G26" i="6"/>
  <c r="K25" i="6"/>
  <c r="I25" i="6"/>
  <c r="H25" i="6"/>
  <c r="G25" i="6"/>
  <c r="K24" i="6"/>
  <c r="I24" i="6"/>
  <c r="H24" i="6"/>
  <c r="G24" i="6"/>
  <c r="K23" i="6"/>
  <c r="I23" i="6"/>
  <c r="H23" i="6"/>
  <c r="G23" i="6"/>
  <c r="K22" i="6"/>
  <c r="I22" i="6"/>
  <c r="H22" i="6"/>
  <c r="G22" i="6"/>
  <c r="K21" i="6"/>
  <c r="I21" i="6"/>
  <c r="H21" i="6"/>
  <c r="G21" i="6"/>
  <c r="K20" i="6"/>
  <c r="I20" i="6"/>
  <c r="H20" i="6"/>
  <c r="G20" i="6"/>
  <c r="K19" i="6"/>
  <c r="I19" i="6"/>
  <c r="H19" i="6"/>
  <c r="G19" i="6"/>
  <c r="K18" i="6"/>
  <c r="I18" i="6"/>
  <c r="H18" i="6"/>
  <c r="G18" i="6"/>
  <c r="K17" i="6"/>
  <c r="I17" i="6"/>
  <c r="H17" i="6"/>
  <c r="G17" i="6"/>
  <c r="K16" i="6"/>
  <c r="I16" i="6"/>
  <c r="H16" i="6"/>
  <c r="G16" i="6"/>
  <c r="K15" i="6"/>
  <c r="I15" i="6"/>
  <c r="H15" i="6"/>
  <c r="G15" i="6"/>
  <c r="K14" i="6"/>
  <c r="I14" i="6"/>
  <c r="H14" i="6"/>
  <c r="G14" i="6"/>
  <c r="K13" i="6"/>
  <c r="I13" i="6"/>
  <c r="H13" i="6"/>
  <c r="G13" i="6"/>
  <c r="K12" i="6"/>
  <c r="I12" i="6"/>
  <c r="H12" i="6"/>
  <c r="G12" i="6"/>
  <c r="K11" i="6"/>
  <c r="I11" i="6"/>
  <c r="H11" i="6"/>
  <c r="G11" i="6"/>
  <c r="K10" i="6"/>
  <c r="I10" i="6"/>
  <c r="H10" i="6"/>
  <c r="G10" i="6"/>
  <c r="K9" i="6"/>
  <c r="I9" i="6"/>
  <c r="H9" i="6"/>
  <c r="G9" i="6"/>
  <c r="K8" i="6"/>
  <c r="I8" i="6"/>
  <c r="H8" i="6"/>
  <c r="G8" i="6"/>
  <c r="K7" i="6"/>
  <c r="I7" i="6"/>
  <c r="H7" i="6"/>
  <c r="G7" i="6"/>
  <c r="K6" i="6"/>
  <c r="I6" i="6"/>
  <c r="H6" i="6"/>
  <c r="G6" i="6"/>
  <c r="K5" i="6"/>
  <c r="I5" i="6"/>
  <c r="H5" i="6"/>
  <c r="G5" i="6"/>
  <c r="K4" i="6"/>
  <c r="I4" i="6"/>
  <c r="H4" i="6"/>
  <c r="G4" i="6"/>
  <c r="K3" i="6"/>
  <c r="I3" i="6"/>
  <c r="H3" i="6"/>
  <c r="G3" i="6"/>
  <c r="K2" i="6"/>
  <c r="I2" i="6"/>
  <c r="H2" i="6"/>
  <c r="G2" i="6"/>
</calcChain>
</file>

<file path=xl/connections.xml><?xml version="1.0" encoding="utf-8"?>
<connections xmlns="http://schemas.openxmlformats.org/spreadsheetml/2006/main">
  <connection id="1" name="dati_anagrafici" type="6" refreshedVersion="5" deleted="1" background="1" saveData="1">
    <textPr sourceFile="C:\Users\facchini\Desktop\lezione7\esercizio_riepilogativo\dati_anagrafici.csv" decimal="," thousands="." tab="0" semicolon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<sst xmlns="http://schemas.openxmlformats.org/spreadsheetml/2006/main" count="2706" uniqueCount="678">
  <si>
    <t>Dati riassuntivi</t>
  </si>
  <si>
    <t>Allievi nello scaglione</t>
  </si>
  <si>
    <t>Media rimborsi</t>
  </si>
  <si>
    <t>quanti allievi superano rimborso</t>
  </si>
  <si>
    <t>CIdice Fiscale</t>
  </si>
  <si>
    <t>Sesso</t>
  </si>
  <si>
    <t>Cittadinanza</t>
  </si>
  <si>
    <t>Provincia Nascita</t>
  </si>
  <si>
    <t>LDCSFN89H10L999P</t>
  </si>
  <si>
    <t>M</t>
  </si>
  <si>
    <t>Italiana</t>
  </si>
  <si>
    <t>Alessandria</t>
  </si>
  <si>
    <t>DLLMVV95D20A509A</t>
  </si>
  <si>
    <t>Agrigento</t>
  </si>
  <si>
    <t>MZZPRI88C12A089J</t>
  </si>
  <si>
    <t>RSSLMR91S14A132B</t>
  </si>
  <si>
    <t>Albano Laziale</t>
  </si>
  <si>
    <t>DLDDVA96H14C469K</t>
  </si>
  <si>
    <t>LLLLCU93H26B885E</t>
  </si>
  <si>
    <t>LMNVLR95L17B885L</t>
  </si>
  <si>
    <t>SLNMRC93C25F965T</t>
  </si>
  <si>
    <t>DNDFNC86V66H501E</t>
  </si>
  <si>
    <t>F</t>
  </si>
  <si>
    <t>Ancona</t>
  </si>
  <si>
    <t>RMLLNE91L67A271B</t>
  </si>
  <si>
    <t>SRCMTN90E69E388M</t>
  </si>
  <si>
    <t>SCRLLR93R47D451P</t>
  </si>
  <si>
    <t>SNSDRD97D17A271M</t>
  </si>
  <si>
    <t>MDVMVV90V20H501U</t>
  </si>
  <si>
    <t>Arezzo</t>
  </si>
  <si>
    <t>DGVFPP90E11G337X</t>
  </si>
  <si>
    <t>LVNTMS91P24A851P</t>
  </si>
  <si>
    <t>MNIMRC96H07A390U</t>
  </si>
  <si>
    <t>SCTMST96M56A390T</t>
  </si>
  <si>
    <t>SSTCRN90L64A390U</t>
  </si>
  <si>
    <t>CVSGSV90V48C351F</t>
  </si>
  <si>
    <t>Ascoli Piceno</t>
  </si>
  <si>
    <t>PVNCRN95M49H769F</t>
  </si>
  <si>
    <t>RNNLSS94A27A271J</t>
  </si>
  <si>
    <t>DVSCSV98A10F205U</t>
  </si>
  <si>
    <t>Asti</t>
  </si>
  <si>
    <t>LLGVCN89E28H501V</t>
  </si>
  <si>
    <t>Avellino</t>
  </si>
  <si>
    <t>NVNCLV95E45H501Y</t>
  </si>
  <si>
    <t>DVVMVA97D01F205A</t>
  </si>
  <si>
    <t>DNDLNZ94M02D284V</t>
  </si>
  <si>
    <t>NDLGMV91C12F257D</t>
  </si>
  <si>
    <t>Bari</t>
  </si>
  <si>
    <t>VFAMVI91M06Z236V</t>
  </si>
  <si>
    <t>Pakistana</t>
  </si>
  <si>
    <t>DLLSSV97D17E333I</t>
  </si>
  <si>
    <t>CVNVSC91V10I726Z</t>
  </si>
  <si>
    <t>CLMGVV94S67D142J</t>
  </si>
  <si>
    <t>LRMSSD97D25A225T</t>
  </si>
  <si>
    <t>MLLPQL97R02A225R</t>
  </si>
  <si>
    <t>MNTLCU94P05L109Y</t>
  </si>
  <si>
    <t>PLZVNI93D19C134T</t>
  </si>
  <si>
    <t>PLLDVD94S21A662V</t>
  </si>
  <si>
    <t>RSSPLA91E05L109D</t>
  </si>
  <si>
    <t>SPCVLR95H66C134W</t>
  </si>
  <si>
    <t>PPPMRT95T27L328C</t>
  </si>
  <si>
    <t>Barletta</t>
  </si>
  <si>
    <t>RBTRRT95P23A285B</t>
  </si>
  <si>
    <t>PNTLSO93E23Z103L</t>
  </si>
  <si>
    <t>Belga</t>
  </si>
  <si>
    <t>Belgio</t>
  </si>
  <si>
    <t>LRSCTN90T49D530M</t>
  </si>
  <si>
    <t>Belluno</t>
  </si>
  <si>
    <t>CMPNCL96V24E488F</t>
  </si>
  <si>
    <t>Benevento</t>
  </si>
  <si>
    <t>TMSLNN97M31A783C</t>
  </si>
  <si>
    <t>DNCGVG93E14I119H</t>
  </si>
  <si>
    <t>Bergamo</t>
  </si>
  <si>
    <t>DSCFPP94D20C627N</t>
  </si>
  <si>
    <t>DLCMVN92V63L781S</t>
  </si>
  <si>
    <t>PZZRNN94L49A794I</t>
  </si>
  <si>
    <t>RTOLCU89S41I628L</t>
  </si>
  <si>
    <t>SLVBTS97B28A794U</t>
  </si>
  <si>
    <t>LRRLNZ90H30A794R</t>
  </si>
  <si>
    <t>BG</t>
  </si>
  <si>
    <t>MLLMTT95R13A859E</t>
  </si>
  <si>
    <t>Biella</t>
  </si>
  <si>
    <t>RZHLSN87D10Z139O</t>
  </si>
  <si>
    <t>Bielorussa</t>
  </si>
  <si>
    <t>Bielorussia</t>
  </si>
  <si>
    <t>MRNBRN87D27A785L</t>
  </si>
  <si>
    <t>Bologna</t>
  </si>
  <si>
    <t>MSNLNZ92A07A944F</t>
  </si>
  <si>
    <t>PLLPTR96D25C265J</t>
  </si>
  <si>
    <t>STFMTN94L16A944L</t>
  </si>
  <si>
    <t>KCOTJN86A41Z153F</t>
  </si>
  <si>
    <t>Croata</t>
  </si>
  <si>
    <t>Bosnia</t>
  </si>
  <si>
    <t>CVCVSV95D18G273I</t>
  </si>
  <si>
    <t>Brasile</t>
  </si>
  <si>
    <t>MNDMLL88B51Z602M</t>
  </si>
  <si>
    <t>Portoghese</t>
  </si>
  <si>
    <t>PNTBNH89D24Z602T</t>
  </si>
  <si>
    <t>DVDMVC93M08L219I</t>
  </si>
  <si>
    <t>Brescia</t>
  </si>
  <si>
    <t>DLLCSV94S66D969D</t>
  </si>
  <si>
    <t>DVNVVS89V42I156Z</t>
  </si>
  <si>
    <t>CSMSFN92D19G273Z</t>
  </si>
  <si>
    <t>DVCGNS94A69E715F</t>
  </si>
  <si>
    <t>LRNLTT97R44D434I</t>
  </si>
  <si>
    <t>HCHFNC95B13E884H</t>
  </si>
  <si>
    <t>MLNMTT96L28D434J</t>
  </si>
  <si>
    <t>TTLNCL98B04D284Z</t>
  </si>
  <si>
    <t>PNCMNL92B10E884Z</t>
  </si>
  <si>
    <t>PCNNCL95D26F471V</t>
  </si>
  <si>
    <t>RNCDRA96T06B157M</t>
  </si>
  <si>
    <t>SVLLRZ97A43E884F</t>
  </si>
  <si>
    <t>TSSLMR97M05D940R</t>
  </si>
  <si>
    <t>DSWKHD90P02Z222G</t>
  </si>
  <si>
    <t>Indiana</t>
  </si>
  <si>
    <t>Brindisi</t>
  </si>
  <si>
    <t>CVVVLV85H05L419I</t>
  </si>
  <si>
    <t>DLGMDV89L60E715G</t>
  </si>
  <si>
    <t>MLZFNC96S25F152S</t>
  </si>
  <si>
    <t>MROLPP90E12B180M</t>
  </si>
  <si>
    <t>PLNLLU95A09I119T</t>
  </si>
  <si>
    <t>KDLLMR87B56Z306Y</t>
  </si>
  <si>
    <t>Camerunense</t>
  </si>
  <si>
    <t>Camerun</t>
  </si>
  <si>
    <t>DVZLCU92H11E897K</t>
  </si>
  <si>
    <t>Canada</t>
  </si>
  <si>
    <t>LTZLSE90D42E281T</t>
  </si>
  <si>
    <t>Carbonia-Iglesias</t>
  </si>
  <si>
    <t>CLNMVV96L31G888L</t>
  </si>
  <si>
    <t>Caserta</t>
  </si>
  <si>
    <t>DDVLEA91V58L219E</t>
  </si>
  <si>
    <t>DLFGLC89M01E715U</t>
  </si>
  <si>
    <t>LRCLPP93H22E791J</t>
  </si>
  <si>
    <t>CVVNCL96D21G224V</t>
  </si>
  <si>
    <t>Catania</t>
  </si>
  <si>
    <t>CVVVVV90H11Z602S</t>
  </si>
  <si>
    <t>Brasiliana</t>
  </si>
  <si>
    <t>RFNMCR90A51C351E</t>
  </si>
  <si>
    <t>PLVLRL95B02C351Q</t>
  </si>
  <si>
    <t>RSLLRL93M05C351P</t>
  </si>
  <si>
    <t>SNTFLV96A24C351S</t>
  </si>
  <si>
    <t>CLZMVV91E22I225U</t>
  </si>
  <si>
    <t>Catanzaro</t>
  </si>
  <si>
    <t>DSMSVA87V58E791H</t>
  </si>
  <si>
    <t>Chieti</t>
  </si>
  <si>
    <t>CCULZN87P06E435I</t>
  </si>
  <si>
    <t>CMNNMV90C43G596J</t>
  </si>
  <si>
    <t>Cina</t>
  </si>
  <si>
    <t>CCCLVA97S67G482S</t>
  </si>
  <si>
    <t>VNZLLS91L19Z211I</t>
  </si>
  <si>
    <t>Cipriota</t>
  </si>
  <si>
    <t>Cipro</t>
  </si>
  <si>
    <t>MNTNRL97B02C933I</t>
  </si>
  <si>
    <t>Como</t>
  </si>
  <si>
    <t>MBSLLA86P14Z311I</t>
  </si>
  <si>
    <t>Congolese</t>
  </si>
  <si>
    <t>Congo</t>
  </si>
  <si>
    <t>LRCLNI90A58A773S</t>
  </si>
  <si>
    <t>Cosenza</t>
  </si>
  <si>
    <t>CLVMCL90P27H501N</t>
  </si>
  <si>
    <t>Cremona</t>
  </si>
  <si>
    <t>CNCCSV93E56H769E</t>
  </si>
  <si>
    <t>SFFLRA97B63D150V</t>
  </si>
  <si>
    <t>DNDVNV89M57H294W</t>
  </si>
  <si>
    <t>Cuneo</t>
  </si>
  <si>
    <t>KLJNCI96A30D205J</t>
  </si>
  <si>
    <t>LHMVLR97B43I470F</t>
  </si>
  <si>
    <t>TRRMRC89B20H727F</t>
  </si>
  <si>
    <t>CDVNDV95V19A539U</t>
  </si>
  <si>
    <t>Danimarca</t>
  </si>
  <si>
    <t>DHLCVS88V26Z107J</t>
  </si>
  <si>
    <t>Danese</t>
  </si>
  <si>
    <t>EN</t>
  </si>
  <si>
    <t>PRCNRC89D21C573K</t>
  </si>
  <si>
    <t>FC</t>
  </si>
  <si>
    <t>RNRLCM95R23D542Q</t>
  </si>
  <si>
    <t>Fermo</t>
  </si>
  <si>
    <t>CCACLD89A65A390E</t>
  </si>
  <si>
    <t>Ferrara</t>
  </si>
  <si>
    <t>DLNFLP87D26Z157W</t>
  </si>
  <si>
    <t>Serba</t>
  </si>
  <si>
    <t>DVCFVC90D09E202P</t>
  </si>
  <si>
    <t>MPNNTR92R50Z216Y</t>
  </si>
  <si>
    <t>Filippina</t>
  </si>
  <si>
    <t>Filippine</t>
  </si>
  <si>
    <t>DGGLVA89S46G713A</t>
  </si>
  <si>
    <t>Firenze</t>
  </si>
  <si>
    <t>DVNSSV91C18Z126V</t>
  </si>
  <si>
    <t>Olandese</t>
  </si>
  <si>
    <t>CVVCNZ90A44F839G</t>
  </si>
  <si>
    <t>CVNVNV85A63Z155X</t>
  </si>
  <si>
    <t>Slovacca</t>
  </si>
  <si>
    <t>LLSFNC90A62D612S</t>
  </si>
  <si>
    <t>LVSLNN94D10A564I</t>
  </si>
  <si>
    <t>MRTMRT86T51D612A</t>
  </si>
  <si>
    <t>MZZCTN97L43D403B</t>
  </si>
  <si>
    <t>MTRNDR91P12D612H</t>
  </si>
  <si>
    <t>PRVCSM95A03D612K</t>
  </si>
  <si>
    <t>PRLMTM92C68D612J</t>
  </si>
  <si>
    <t>PRZDRD96L01D612I</t>
  </si>
  <si>
    <t>PNICLN88H53D612E</t>
  </si>
  <si>
    <t>DLLFVC95V09D791I</t>
  </si>
  <si>
    <t>Foggia</t>
  </si>
  <si>
    <t>LNTRLR88C08D643E</t>
  </si>
  <si>
    <t>DVVCVL94A27G273M</t>
  </si>
  <si>
    <t>Forlì-Cesena</t>
  </si>
  <si>
    <t>DMDSMN96C28A794V</t>
  </si>
  <si>
    <t>DSVFNC93D12A475V</t>
  </si>
  <si>
    <t>MLNNCL88C22C573L</t>
  </si>
  <si>
    <t>PRMNDR94M08D704K</t>
  </si>
  <si>
    <t>VNNLND95L18C573A</t>
  </si>
  <si>
    <t>SCHLNT91A29Z110Y</t>
  </si>
  <si>
    <t>Francese</t>
  </si>
  <si>
    <t>Francia</t>
  </si>
  <si>
    <t>TWDDVD92M10Z110Z</t>
  </si>
  <si>
    <t>VZRFNY90R71Z110Z</t>
  </si>
  <si>
    <t>TSCMTT93D12A269V</t>
  </si>
  <si>
    <t>Frosinone</t>
  </si>
  <si>
    <t>LMZHNL88H28Z243D</t>
  </si>
  <si>
    <t>Turca</t>
  </si>
  <si>
    <t>Genova</t>
  </si>
  <si>
    <t>DLLFNC96S26D157V</t>
  </si>
  <si>
    <t>DZVVFL89V10E256L</t>
  </si>
  <si>
    <t>DNNMVV90C17G842A</t>
  </si>
  <si>
    <t>CMPMNL97V17E473U</t>
  </si>
  <si>
    <t>CPZLCU96A17C351J</t>
  </si>
  <si>
    <t>CVLMSM90P08A657M</t>
  </si>
  <si>
    <t>CNVDNC88D49C424E</t>
  </si>
  <si>
    <t>DVSMNI86C51Z330X</t>
  </si>
  <si>
    <t>Marocchina</t>
  </si>
  <si>
    <t>TLNCHR87P55D969T</t>
  </si>
  <si>
    <t>PRTCHR94C46D969O</t>
  </si>
  <si>
    <t>RVLFPP94P25D969U</t>
  </si>
  <si>
    <t>TMSLNF91B05D969Z</t>
  </si>
  <si>
    <t>LNZHSJ90L06Z112U</t>
  </si>
  <si>
    <t>Tedesca</t>
  </si>
  <si>
    <t>Germania</t>
  </si>
  <si>
    <t>KCKMML90C11Z112B</t>
  </si>
  <si>
    <t>KBLSRJ87A49Z112V</t>
  </si>
  <si>
    <t>MTAKVN91M22Z112T</t>
  </si>
  <si>
    <t>MLLTNO87R03Z112C</t>
  </si>
  <si>
    <t>STNLFR85B12Z112T</t>
  </si>
  <si>
    <t>LLNMTN96C10Z112U</t>
  </si>
  <si>
    <t>LYMJRY89R20Z318H</t>
  </si>
  <si>
    <t>Ghanese</t>
  </si>
  <si>
    <t>Ghana</t>
  </si>
  <si>
    <t>KBUYMU90B11Z219Z</t>
  </si>
  <si>
    <t>Giapponese</t>
  </si>
  <si>
    <t>Giappone</t>
  </si>
  <si>
    <t>TKHSHO90C25Z219B</t>
  </si>
  <si>
    <t>DCCPVV93D21A052V</t>
  </si>
  <si>
    <t>Grecia</t>
  </si>
  <si>
    <t>CLHVVL91D28Z128C</t>
  </si>
  <si>
    <t>KTSLLS87E02Z115V</t>
  </si>
  <si>
    <t>Greca</t>
  </si>
  <si>
    <t>MLMTCH88R18Z115Q</t>
  </si>
  <si>
    <t>MCHVLN88M56Z115I</t>
  </si>
  <si>
    <t>SNTMSS88B48F032P</t>
  </si>
  <si>
    <t>Grosseto</t>
  </si>
  <si>
    <t>DNFMNN95A64F335L</t>
  </si>
  <si>
    <t>India</t>
  </si>
  <si>
    <t>JCBJSH92S04Z222C</t>
  </si>
  <si>
    <t>KMRBSH91C04Z222L</t>
  </si>
  <si>
    <t>KHNMHS89D42Z224F</t>
  </si>
  <si>
    <t>Iraniana</t>
  </si>
  <si>
    <t>Iran</t>
  </si>
  <si>
    <t>MDAVSY88D51E977H</t>
  </si>
  <si>
    <t>La Spezia</t>
  </si>
  <si>
    <t>DEIMVC95V19G999C</t>
  </si>
  <si>
    <t>DGIGCM87L22D612F</t>
  </si>
  <si>
    <t>CMPCVL91D23D208V</t>
  </si>
  <si>
    <t>CMSPLA90E08D969S</t>
  </si>
  <si>
    <t>L'Aquila</t>
  </si>
  <si>
    <t>RSSNTN88H21E472T</t>
  </si>
  <si>
    <t>Latina</t>
  </si>
  <si>
    <t>DVDNCL89L26D612P</t>
  </si>
  <si>
    <t>Lecce</t>
  </si>
  <si>
    <t>CSVMVC95D27G702J</t>
  </si>
  <si>
    <t>CVSFLV95D63F205D</t>
  </si>
  <si>
    <t>PDOLSN93D15D862B</t>
  </si>
  <si>
    <t>SREVNT91C63L419Y</t>
  </si>
  <si>
    <t>DLSGMC91C25H703S</t>
  </si>
  <si>
    <t>Lecco</t>
  </si>
  <si>
    <t>CLCGCV89M24A048A</t>
  </si>
  <si>
    <t>PRLFNC91S46E507I</t>
  </si>
  <si>
    <t>CLDMVC93D19E507V</t>
  </si>
  <si>
    <t>Livorno</t>
  </si>
  <si>
    <t>DPVMVV87P30L319S</t>
  </si>
  <si>
    <t>PZZBDT89B60C415I</t>
  </si>
  <si>
    <t>TCCSST89E19L687T</t>
  </si>
  <si>
    <t>CVLDDV87S65D629V</t>
  </si>
  <si>
    <t>Lodi</t>
  </si>
  <si>
    <t>DMVLYN89S27Z146C</t>
  </si>
  <si>
    <t>Lituana</t>
  </si>
  <si>
    <t>Lucca</t>
  </si>
  <si>
    <t>DVNFPP98A29E648Z</t>
  </si>
  <si>
    <t>DVULEI93D30E783C</t>
  </si>
  <si>
    <t>CVVMLD96C57L219L</t>
  </si>
  <si>
    <t>CCCDVA93C04A564L</t>
  </si>
  <si>
    <t>DMEJNL93V07Z404K</t>
  </si>
  <si>
    <t>DDMGVG96L26E625A</t>
  </si>
  <si>
    <t>DNNMVK97A03E388I</t>
  </si>
  <si>
    <t>LNNLRD91A08E715R</t>
  </si>
  <si>
    <t>LNINLT88E50E715E</t>
  </si>
  <si>
    <t>LZZFRC94S14E715T</t>
  </si>
  <si>
    <t>MLLLVC93D19E715U</t>
  </si>
  <si>
    <t>MNDLLI91S20L628F</t>
  </si>
  <si>
    <t>MRTFBA94M12C236Y</t>
  </si>
  <si>
    <t>MNDMRC92R12C236S</t>
  </si>
  <si>
    <t>RCCLSS94C22L628F</t>
  </si>
  <si>
    <t>SBSDVD91P05L833P</t>
  </si>
  <si>
    <t>STFVNI85L17Z148F</t>
  </si>
  <si>
    <t>Macedone</t>
  </si>
  <si>
    <t>Macedonia</t>
  </si>
  <si>
    <t>NVNGCH94P26L109Y</t>
  </si>
  <si>
    <t>Macerata</t>
  </si>
  <si>
    <t>SCVDVA95S26F463L</t>
  </si>
  <si>
    <t>DCCVVV89E16L049V</t>
  </si>
  <si>
    <t>SNTLCM97B15E783K</t>
  </si>
  <si>
    <t>PLLVSH88B45Z247T</t>
  </si>
  <si>
    <t>Malesiana</t>
  </si>
  <si>
    <t>Malaysia</t>
  </si>
  <si>
    <t>CFFCSV93A31D150P</t>
  </si>
  <si>
    <t>Mantova</t>
  </si>
  <si>
    <t>SCNMRC92D13E897N</t>
  </si>
  <si>
    <t>CSVLCU97C04L407Q</t>
  </si>
  <si>
    <t>Massa-Carrara</t>
  </si>
  <si>
    <t>LRODVD97L22B832W</t>
  </si>
  <si>
    <t>NRIVNT90E43D629Q</t>
  </si>
  <si>
    <t>TLILNR94L60B832A</t>
  </si>
  <si>
    <t>TRVFNC84P19F023B</t>
  </si>
  <si>
    <t>LFSPRI95L30L418W</t>
  </si>
  <si>
    <t>Matera</t>
  </si>
  <si>
    <t>DVSGLI90D26F205E</t>
  </si>
  <si>
    <t>Messina</t>
  </si>
  <si>
    <t>LMBSRL97S04F158W</t>
  </si>
  <si>
    <t>DNVDVD93V26C573V</t>
  </si>
  <si>
    <t>Milano</t>
  </si>
  <si>
    <t>DVNVVV90A67H501Y</t>
  </si>
  <si>
    <t>CNDLSN95M23D575U</t>
  </si>
  <si>
    <t>CSMMNL95M16A479Z</t>
  </si>
  <si>
    <t>DLVLSN95H08E435X</t>
  </si>
  <si>
    <t>DMSLSS95E44H294U</t>
  </si>
  <si>
    <t>LLNLMR92C10I577L</t>
  </si>
  <si>
    <t>LRTNRM95T17F205E</t>
  </si>
  <si>
    <t>MLNMHL92S24F119L</t>
  </si>
  <si>
    <t>MNLNEI96H24F205Y</t>
  </si>
  <si>
    <t>MRACLL94C22F205J</t>
  </si>
  <si>
    <t>MVLFRC96L16F205J</t>
  </si>
  <si>
    <t>MSTDNL94T22F205T</t>
  </si>
  <si>
    <t>PLRRRT92R10F205N</t>
  </si>
  <si>
    <t>RDLLTM93E62F205K</t>
  </si>
  <si>
    <t>RLNRNI93R53F205Q</t>
  </si>
  <si>
    <t>RDDMTN93H46F205K</t>
  </si>
  <si>
    <t>RVLLLI92S04H264S</t>
  </si>
  <si>
    <t>SLASFN97T28F205Y</t>
  </si>
  <si>
    <t>SCNCRN95B67F205Z</t>
  </si>
  <si>
    <t>SPRSLV89S70F205T</t>
  </si>
  <si>
    <t>TRNSLV93M41F205H</t>
  </si>
  <si>
    <t>TLNPLS98A09F205V</t>
  </si>
  <si>
    <t>NVNCLD93M60D474N</t>
  </si>
  <si>
    <t>Modena</t>
  </si>
  <si>
    <t>MLNDBR94C23F257F</t>
  </si>
  <si>
    <t>RLLMCL93R09F257M</t>
  </si>
  <si>
    <t>CNVFVC93V06M052N</t>
  </si>
  <si>
    <t>Monza e Brianza</t>
  </si>
  <si>
    <t>CPPNVN93H42E815Q</t>
  </si>
  <si>
    <t>CVVLCA94L60F704P</t>
  </si>
  <si>
    <t>CZZLGI91L50F839V</t>
  </si>
  <si>
    <t>NBLDCC91M29B729J</t>
  </si>
  <si>
    <t>NSCLNZ90H27E063S</t>
  </si>
  <si>
    <t>PLNCLL95A43F704Q</t>
  </si>
  <si>
    <t>VRSMTN95D44D286Z</t>
  </si>
  <si>
    <t>TRLMRC94P03F839K</t>
  </si>
  <si>
    <t>NA</t>
  </si>
  <si>
    <t>FLVCLD94M18L483P</t>
  </si>
  <si>
    <t>Napoli</t>
  </si>
  <si>
    <t>DVNLCU93M02C357V</t>
  </si>
  <si>
    <t>CLZLCU93C18E463U</t>
  </si>
  <si>
    <t>CCCVVV89A67G713J</t>
  </si>
  <si>
    <t>CVZNCL93E12I608Z</t>
  </si>
  <si>
    <t>DNVKGN92E31Z404Q</t>
  </si>
  <si>
    <t>Statunitense</t>
  </si>
  <si>
    <t>LRDNCN89C64F839K</t>
  </si>
  <si>
    <t>LNCRSR97P18F839L</t>
  </si>
  <si>
    <t>MCCLCU98H09F839U</t>
  </si>
  <si>
    <t>QRTLNS92B22F839I</t>
  </si>
  <si>
    <t>RCCSVT96H04C129K</t>
  </si>
  <si>
    <t>SLVRFL96B25B696A</t>
  </si>
  <si>
    <t>SRNRFL93M07F839P</t>
  </si>
  <si>
    <t>SCLTMS96P26F839T</t>
  </si>
  <si>
    <t>DSCSMN91A29Z133X</t>
  </si>
  <si>
    <t>Nepal</t>
  </si>
  <si>
    <t>CSSDNC86P20F262I</t>
  </si>
  <si>
    <t>Padova</t>
  </si>
  <si>
    <t>CVVLMI93S07C415V</t>
  </si>
  <si>
    <t>LBBFNC89E31C743J</t>
  </si>
  <si>
    <t>PNTLRA93L49L693J</t>
  </si>
  <si>
    <t>PSRNDR89T19L224W</t>
  </si>
  <si>
    <t>PZZLEI97R31A001P</t>
  </si>
  <si>
    <t>PMNMRC96D30L224N</t>
  </si>
  <si>
    <t>SMNLRI96A26C743L</t>
  </si>
  <si>
    <t>TSNLLC95A20L224M</t>
  </si>
  <si>
    <t>DVZLSN95E13L219D</t>
  </si>
  <si>
    <t>Paesi Bassi</t>
  </si>
  <si>
    <t>DCCFDV87L29Z401V</t>
  </si>
  <si>
    <t>LMRDNL92L65Z126L</t>
  </si>
  <si>
    <t>VNVNBR90S52Z126S</t>
  </si>
  <si>
    <t>VNWPNM85P64Z126U</t>
  </si>
  <si>
    <t>DGNSVA91V53M126V</t>
  </si>
  <si>
    <t>Pakistan</t>
  </si>
  <si>
    <t>LDVNCL88V27L833M</t>
  </si>
  <si>
    <t>Palermo</t>
  </si>
  <si>
    <t>DSSGNN92A18H223E</t>
  </si>
  <si>
    <t>DHNDDK91A11Z234A</t>
  </si>
  <si>
    <t>Nepalese</t>
  </si>
  <si>
    <t>DMDCLD96D12A794S</t>
  </si>
  <si>
    <t>DFFCVL94H10F205J</t>
  </si>
  <si>
    <t>DVSMVN97D43D969K</t>
  </si>
  <si>
    <t>LLMCST94E21L273T</t>
  </si>
  <si>
    <t>LZUNDR95L22L273O</t>
  </si>
  <si>
    <t>MTSLRL97H06L273Y</t>
  </si>
  <si>
    <t>MLULSN96A56L273Y</t>
  </si>
  <si>
    <t>PCRDRA88E10L273J</t>
  </si>
  <si>
    <t>RCCMRT89L52L273R</t>
  </si>
  <si>
    <t>RSIRRR96M09L273W</t>
  </si>
  <si>
    <t>CCCMVV86A05C957F</t>
  </si>
  <si>
    <t>Parma</t>
  </si>
  <si>
    <t>LRSVLN95C56L337V</t>
  </si>
  <si>
    <t>MSOMCM90L19L388H</t>
  </si>
  <si>
    <t>Pavia</t>
  </si>
  <si>
    <t>PLNLNN91R18L388H</t>
  </si>
  <si>
    <t>RSSFRC91T04M109B</t>
  </si>
  <si>
    <t>DLNMSM97P10C573Z</t>
  </si>
  <si>
    <t>Perugia</t>
  </si>
  <si>
    <t>CZZMCL94E65F839A</t>
  </si>
  <si>
    <t>CHNDNG88M42Z210V</t>
  </si>
  <si>
    <t>Cinese</t>
  </si>
  <si>
    <t>DGNDNC89A20G273L</t>
  </si>
  <si>
    <t>DVSLDV93L08L219I</t>
  </si>
  <si>
    <t>Pesaro e Urbino</t>
  </si>
  <si>
    <t>PLLDYN90E65I459P</t>
  </si>
  <si>
    <t>TBRLTA91D67I459Y</t>
  </si>
  <si>
    <t>CLNFNC87H08A515W</t>
  </si>
  <si>
    <t>Pescara</t>
  </si>
  <si>
    <t>LNDMRC94D22L482J</t>
  </si>
  <si>
    <t>SCHCHR97S69L482L</t>
  </si>
  <si>
    <t>TRVLRA95C42L482Y</t>
  </si>
  <si>
    <t>GSVMVV88S27E472V</t>
  </si>
  <si>
    <t>Piacenza</t>
  </si>
  <si>
    <t>DVVLNZ96S07A564P</t>
  </si>
  <si>
    <t>HJZRNN91C47C261E</t>
  </si>
  <si>
    <t>LRNRNI85S47L842V</t>
  </si>
  <si>
    <t>MRRLRI90R52L842N</t>
  </si>
  <si>
    <t>PSSLSN96M14L535D</t>
  </si>
  <si>
    <t>SLAFNC96D25D611P</t>
  </si>
  <si>
    <t>PSVGVG91H47Z115Y</t>
  </si>
  <si>
    <t>Pisa</t>
  </si>
  <si>
    <t>DLDCVN96D56E506X</t>
  </si>
  <si>
    <t>DLDJCP88V07G491V</t>
  </si>
  <si>
    <t>DVNVFL96E03A246P</t>
  </si>
  <si>
    <t>CVZDVD96D25L781J</t>
  </si>
  <si>
    <t>CVSMVC92D07D157P</t>
  </si>
  <si>
    <t>DSNLVD95S27H501I</t>
  </si>
  <si>
    <t>DLLCVL96H11C309I</t>
  </si>
  <si>
    <t>LLRLLI95M71L702L</t>
  </si>
  <si>
    <t>NCRLLL94S15L702A</t>
  </si>
  <si>
    <t>PRLPLA85H58L843O</t>
  </si>
  <si>
    <t>PLLDVD88C13L702Y</t>
  </si>
  <si>
    <t>RZZSLV97P50L702I</t>
  </si>
  <si>
    <t>TNTLNE88B62L843U</t>
  </si>
  <si>
    <t>VLLLNN97L21L702R</t>
  </si>
  <si>
    <t>MVAGLI91D15A494N</t>
  </si>
  <si>
    <t>Pistoia</t>
  </si>
  <si>
    <t>DVDGNN92M19C342H</t>
  </si>
  <si>
    <t>DCNMHL89V31D403W</t>
  </si>
  <si>
    <t>DGNGPP97M09F137M</t>
  </si>
  <si>
    <t>CDVMSM88C12D962V</t>
  </si>
  <si>
    <t>LPRLRD90M06L491T</t>
  </si>
  <si>
    <t>PZZCHR97S58L491T</t>
  </si>
  <si>
    <t>PTNSMN93C15L713J</t>
  </si>
  <si>
    <t>LLDBTS89E11Z127S</t>
  </si>
  <si>
    <t>Polacca</t>
  </si>
  <si>
    <t>Polonia</t>
  </si>
  <si>
    <t>CLPGNN95C03F704X</t>
  </si>
  <si>
    <t>Pordenone</t>
  </si>
  <si>
    <t>NRDLDU97D25L888T</t>
  </si>
  <si>
    <t>CLLLCA86V66G284U</t>
  </si>
  <si>
    <t>Portogallo</t>
  </si>
  <si>
    <t>NDVGNN92V13A509V</t>
  </si>
  <si>
    <t>Potenza</t>
  </si>
  <si>
    <t>DVDLVV95D12Z114G</t>
  </si>
  <si>
    <t>PNRNLV90M07L942Y</t>
  </si>
  <si>
    <t>DLLGLI91V19F205E</t>
  </si>
  <si>
    <t>Prato</t>
  </si>
  <si>
    <t>MZZBNC94H47L999B</t>
  </si>
  <si>
    <t>RVLLAI84S64L999Z</t>
  </si>
  <si>
    <t>NPLDBR86M69L063Y</t>
  </si>
  <si>
    <t>Reggio Calabria</t>
  </si>
  <si>
    <t>SRCFRC94P67H224T</t>
  </si>
  <si>
    <t>DVDLVV91L16G702C</t>
  </si>
  <si>
    <t>Reggio Emilia</t>
  </si>
  <si>
    <t>DLDLCA93V58I225N</t>
  </si>
  <si>
    <t>HSSCRL92S02D037C</t>
  </si>
  <si>
    <t>MNTSMN94H05F463U</t>
  </si>
  <si>
    <t>PTRLCM95H07H223E</t>
  </si>
  <si>
    <t>DVSLNV91P19Z126K</t>
  </si>
  <si>
    <t>Regno Unito di Gran Bretagna</t>
  </si>
  <si>
    <t>DVVLNZ96L25I449V</t>
  </si>
  <si>
    <t>Rimini</t>
  </si>
  <si>
    <t>DSVSNN93P52F152M</t>
  </si>
  <si>
    <t>DSAPLA94H29D519J</t>
  </si>
  <si>
    <t>Roma</t>
  </si>
  <si>
    <t>KHNMMM86L29Z326Q</t>
  </si>
  <si>
    <t>LDALNZ87D12D851V</t>
  </si>
  <si>
    <t>NSVFVC92D54D474H</t>
  </si>
  <si>
    <t>SCVFLV97V08F463K</t>
  </si>
  <si>
    <t>DVDVCC96M49A564Q</t>
  </si>
  <si>
    <t>DVCMVV93A06D157A</t>
  </si>
  <si>
    <t>DSLVNI93L05F839E</t>
  </si>
  <si>
    <t>DLLSVV95C05A089G</t>
  </si>
  <si>
    <t>DCCDVN97L07C573D</t>
  </si>
  <si>
    <t>CMNNCL90S23F205D</t>
  </si>
  <si>
    <t>DVDNVC92E02G702P</t>
  </si>
  <si>
    <t>DCVDVD92V04G702J</t>
  </si>
  <si>
    <t>DSNLSS89D55F839F</t>
  </si>
  <si>
    <t>LRDLSN94P19H501P</t>
  </si>
  <si>
    <t>LLDFRC94D29H501T</t>
  </si>
  <si>
    <t>ZZINCL95T29H501T</t>
  </si>
  <si>
    <t>LSULNN96E28H501Y</t>
  </si>
  <si>
    <t>MRNNDR95M29H501T</t>
  </si>
  <si>
    <t>MSCCCL88M47H501P</t>
  </si>
  <si>
    <t>MSSNDR87P11H501F</t>
  </si>
  <si>
    <t>MTRMLB91T41H501D</t>
  </si>
  <si>
    <t>TTVMTT89H27H501Q</t>
  </si>
  <si>
    <t>PLNLNZ90P27H501T</t>
  </si>
  <si>
    <t>PRSCLL89S63H501S</t>
  </si>
  <si>
    <t>RSTLVI90B48H501D</t>
  </si>
  <si>
    <t>RSTMTT90R26H501V</t>
  </si>
  <si>
    <t>SLVSMN94B14H501H</t>
  </si>
  <si>
    <t>SNILCM90R14C773J</t>
  </si>
  <si>
    <t>TNTPMR90P14H501P</t>
  </si>
  <si>
    <t>TRSLVO88D59H501C</t>
  </si>
  <si>
    <t>NSLGAI93E61G702U</t>
  </si>
  <si>
    <t>Romania</t>
  </si>
  <si>
    <t>CLPJSC85V61I874Z</t>
  </si>
  <si>
    <t>Rovigo</t>
  </si>
  <si>
    <t>LRDLKS93A28Z135B</t>
  </si>
  <si>
    <t>Russa</t>
  </si>
  <si>
    <t>Russia</t>
  </si>
  <si>
    <t>CLGMCL91M03L378U</t>
  </si>
  <si>
    <t>Salerno</t>
  </si>
  <si>
    <t>LRLLMN96C07A091N</t>
  </si>
  <si>
    <t>TLNLNN95S07A717S</t>
  </si>
  <si>
    <t>MNCNTN95C01L793Q</t>
  </si>
  <si>
    <t>NPLDVD95A30H703N</t>
  </si>
  <si>
    <t>PLLCTN89S47H703J</t>
  </si>
  <si>
    <t>MNCLBT92B66I452H</t>
  </si>
  <si>
    <t>Sassari</t>
  </si>
  <si>
    <t>NAALND88D57Z129D</t>
  </si>
  <si>
    <t>Rumena</t>
  </si>
  <si>
    <t>Siena</t>
  </si>
  <si>
    <t>DLLMCH94S46L273V</t>
  </si>
  <si>
    <t>CCCVCV96S24A001Y</t>
  </si>
  <si>
    <t>CHVSLL92H52Z115M</t>
  </si>
  <si>
    <t>Slovacchia</t>
  </si>
  <si>
    <t>LRZLRA96E54I829S</t>
  </si>
  <si>
    <t>Sondrio</t>
  </si>
  <si>
    <t>VNNPTR96A01F712P</t>
  </si>
  <si>
    <t>DLVNDV91S22H501U</t>
  </si>
  <si>
    <t>Stati Uniti d'America</t>
  </si>
  <si>
    <t>MRELSS88M47Z133E</t>
  </si>
  <si>
    <t>Svizzera</t>
  </si>
  <si>
    <t>DVGDVD94A21C722Y</t>
  </si>
  <si>
    <t>Taranto</t>
  </si>
  <si>
    <t>SCLLLI97P59L049A</t>
  </si>
  <si>
    <t>NVLPTR92S17L117R</t>
  </si>
  <si>
    <t>Terni</t>
  </si>
  <si>
    <t>RNCFNC89C10L219W</t>
  </si>
  <si>
    <t>TO</t>
  </si>
  <si>
    <t>DVVSVV94L16F206U</t>
  </si>
  <si>
    <t>Torino</t>
  </si>
  <si>
    <t>DZZPLA95L01E715C</t>
  </si>
  <si>
    <t>DVSLNZ96H08D612Q</t>
  </si>
  <si>
    <t>DCCGPP87D13C342F</t>
  </si>
  <si>
    <t>CCCFNC89A07F912N</t>
  </si>
  <si>
    <t>CNPGCM91V28D969Q</t>
  </si>
  <si>
    <t>CVVLCU90H30D034A</t>
  </si>
  <si>
    <t>DLLFVC97V24L483P</t>
  </si>
  <si>
    <t>LFNDVD94M10L219Y</t>
  </si>
  <si>
    <t>PRTLNZ93A15L219L</t>
  </si>
  <si>
    <t>PRZMRN96P54L219C</t>
  </si>
  <si>
    <t>SCVFRC93H12L219U</t>
  </si>
  <si>
    <t>STRFRC90H09L219V</t>
  </si>
  <si>
    <t>TRVLNN95P04L219A</t>
  </si>
  <si>
    <t>VSSDNL91D18L219F</t>
  </si>
  <si>
    <t>TRTLSS95M22A176D</t>
  </si>
  <si>
    <t>Trapani</t>
  </si>
  <si>
    <t>LSHHMH89P62Z204W</t>
  </si>
  <si>
    <t>Bahrein</t>
  </si>
  <si>
    <t>Trento</t>
  </si>
  <si>
    <t>DCCMVV94H06D037D</t>
  </si>
  <si>
    <t>CMVNVN96E16A783V</t>
  </si>
  <si>
    <t>QTTFPP97D04L378U</t>
  </si>
  <si>
    <t>CVLVMS89V18E715A</t>
  </si>
  <si>
    <t>Treviso</t>
  </si>
  <si>
    <t>CNVDDM97M21G478N</t>
  </si>
  <si>
    <t>MRLNDR92M01L565E</t>
  </si>
  <si>
    <t>STFLRL92B17L407M</t>
  </si>
  <si>
    <t>TSSLVC96C02M089Q</t>
  </si>
  <si>
    <t>TRVMRC94E03L407L</t>
  </si>
  <si>
    <t>PJRTMS93D16L424T</t>
  </si>
  <si>
    <t>Trieste</t>
  </si>
  <si>
    <t>CNVGLI96D63E648C</t>
  </si>
  <si>
    <t>Udine</t>
  </si>
  <si>
    <t>CHNCNG85C13Z210Z</t>
  </si>
  <si>
    <t>CMIGNN91V23F704H</t>
  </si>
  <si>
    <t>DFDLSN93S12D157J</t>
  </si>
  <si>
    <t>LCMLRL95B15I403U</t>
  </si>
  <si>
    <t>NMSMLH96T42H816O</t>
  </si>
  <si>
    <t>SMLDNL93L13L483D</t>
  </si>
  <si>
    <t>PLYPLM88P62Z134R</t>
  </si>
  <si>
    <t>Ungherese</t>
  </si>
  <si>
    <t>Ungheria</t>
  </si>
  <si>
    <t>SLVLLN87H69Z135L</t>
  </si>
  <si>
    <t>Unione Sovietica</t>
  </si>
  <si>
    <t>DMNGVG93D22C621M</t>
  </si>
  <si>
    <t>Varese</t>
  </si>
  <si>
    <t>MRTNCL89S13L319K</t>
  </si>
  <si>
    <t>MRSFNC90P24L682S</t>
  </si>
  <si>
    <t>NLRNRC97H13C751E</t>
  </si>
  <si>
    <t>NVTDVD97E19L319O</t>
  </si>
  <si>
    <t>SNLMCS91E30D869S</t>
  </si>
  <si>
    <t>DNCNDV97E15G478V</t>
  </si>
  <si>
    <t>Venezia</t>
  </si>
  <si>
    <t>MNTDNA88D51F241R</t>
  </si>
  <si>
    <t>RSSPLA95D26I403B</t>
  </si>
  <si>
    <t>TNLLNN95M05L736R</t>
  </si>
  <si>
    <t>VCCSFN90L25L736R</t>
  </si>
  <si>
    <t>SLNJTH94B01D332M</t>
  </si>
  <si>
    <t>Verbano-Cusio-Ossola</t>
  </si>
  <si>
    <t>SVRCLL96L04B019S</t>
  </si>
  <si>
    <t>MNCLSN95B15L750Q</t>
  </si>
  <si>
    <t>Vercelli</t>
  </si>
  <si>
    <t>CVVLVA91C54D612Q</t>
  </si>
  <si>
    <t>Verona</t>
  </si>
  <si>
    <t>DVSCMN87D01H834K</t>
  </si>
  <si>
    <t>CVLMRC90C20M172B</t>
  </si>
  <si>
    <t>MLNFNC95S24I775O</t>
  </si>
  <si>
    <t>PZZLND86H47L781C</t>
  </si>
  <si>
    <t>LRTFNC93L11A459H</t>
  </si>
  <si>
    <t>Vicenza</t>
  </si>
  <si>
    <t>LRTFNC97L05L157V</t>
  </si>
  <si>
    <t>MZZMTR91R60E970T</t>
  </si>
  <si>
    <t>PZZPLA93A13L551C</t>
  </si>
  <si>
    <t>TCCLDI96A67L840Y</t>
  </si>
  <si>
    <t>TRRCPI89S24M109L</t>
  </si>
  <si>
    <t>Voghera</t>
  </si>
  <si>
    <t>Tipo Corso</t>
  </si>
  <si>
    <t>Anno di corso attuale</t>
  </si>
  <si>
    <t>Rimborsi trim1</t>
  </si>
  <si>
    <t>Rimborsi trim2</t>
  </si>
  <si>
    <t>Rimborsi trim3</t>
  </si>
  <si>
    <t>Corso Ordinario</t>
  </si>
  <si>
    <t>4° anno</t>
  </si>
  <si>
    <t>Corso di Perfezionamento</t>
  </si>
  <si>
    <t>2° anno</t>
  </si>
  <si>
    <t>1° anno</t>
  </si>
  <si>
    <t>3° anno</t>
  </si>
  <si>
    <t>5° anno</t>
  </si>
  <si>
    <t>Nazionalità</t>
  </si>
  <si>
    <t>prov.</t>
  </si>
  <si>
    <t>rimb. Tot</t>
  </si>
  <si>
    <t>rimb. Max</t>
  </si>
  <si>
    <t>scaglione</t>
  </si>
  <si>
    <t>Totale</t>
  </si>
  <si>
    <t>II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</si>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</sst>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0" fontId="0" fillId="3" borderId="3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165" fontId="0" fillId="0" borderId="0" xfId="0" applyNumberFormat="1"/>
    <xf numFmtId="165" fontId="1" fillId="2" borderId="2" xfId="0" applyNumberFormat="1" applyFont="1" applyFill="1" applyBorder="1"/>
    <xf numFmtId="165" fontId="0" fillId="3" borderId="2" xfId="0" applyNumberFormat="1" applyFont="1" applyFill="1" applyBorder="1"/>
    <xf numFmtId="165" fontId="0" fillId="0" borderId="2" xfId="0" applyNumberFormat="1" applyFont="1" applyBorder="1"/>
  </cellXfs>
  <cellStyles count="1">
    <cellStyle name="Normale" xfId="0" builtinId="0"/>
  </cellStyles>
  <dxfs count="12">
    <dxf>
      <fill>
        <patternFill>
          <bgColor rgb="FFFFC000"/>
        </patternFill>
      </fill>
    </dxf>
    <dxf>
      <fill>
        <patternFill>
          <bgColor rgb="FFFFC000"/>
        </patternFill>
      </fill>
    </dxf>
    <dxf>
      <numFmt numFmtId="165" formatCode="&quot;€&quot;\ #,##0.00"/>
    </dxf>
    <dxf>
      <numFmt numFmtId="165" formatCode="&quot;€&quot;\ #,##0.00"/>
    </dxf>
    <dxf>
      <numFmt numFmtId="165" formatCode="&quot;€&quot;\ #,##0.00"/>
    </dxf>
    <dxf>
      <numFmt numFmtId="165" formatCode="&quot;€&quot;\ #,##0.00"/>
    </dxf>
    <dxf>
      <numFmt numFmtId="165" formatCode="&quot;€&quot;\ #,##0.00"/>
    </dxf>
    <dxf>
      <numFmt numFmtId="165" formatCode="&quot;€&quot;\ #,##0.00"/>
    </dxf>
    <dxf>
      <numFmt numFmtId="165" formatCode="&quot;€&quot;\ #,##0.00"/>
    </dxf>
    <dxf>
      <numFmt numFmtId="165" formatCode="&quot;€&quot;\ #,##0.00"/>
    </dxf>
    <dxf>
      <numFmt numFmtId="165" formatCode="&quot;€&quot;\ #,##0.00"/>
    </dxf>
    <dxf>
      <numFmt numFmtId="165" formatCode="&quot;€&quot;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0</xdr:row>
      <xdr:rowOff>123825</xdr:rowOff>
    </xdr:from>
    <xdr:to>
      <xdr:col>24</xdr:col>
      <xdr:colOff>257175</xdr:colOff>
      <xdr:row>3</xdr:row>
      <xdr:rowOff>47625</xdr:rowOff>
    </xdr:to>
    <xdr:sp macro="" textlink="">
      <xdr:nvSpPr>
        <xdr:cNvPr id="2" name="CasellaDiTesto 1"/>
        <xdr:cNvSpPr txBox="1"/>
      </xdr:nvSpPr>
      <xdr:spPr>
        <a:xfrm>
          <a:off x="10991850" y="123825"/>
          <a:ext cx="38957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Inserisci i dati anagrafici</a:t>
          </a:r>
          <a:r>
            <a:rPr lang="it-IT" sz="1100" baseline="0"/>
            <a:t> da file </a:t>
          </a:r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447675</xdr:colOff>
      <xdr:row>0</xdr:row>
      <xdr:rowOff>19050</xdr:rowOff>
    </xdr:from>
    <xdr:to>
      <xdr:col>23</xdr:col>
      <xdr:colOff>485775</xdr:colOff>
      <xdr:row>10</xdr:row>
      <xdr:rowOff>85725</xdr:rowOff>
    </xdr:to>
    <xdr:sp macro="" textlink="">
      <xdr:nvSpPr>
        <xdr:cNvPr id="2" name="CasellaDiTesto 1"/>
        <xdr:cNvSpPr txBox="1"/>
      </xdr:nvSpPr>
      <xdr:spPr>
        <a:xfrm>
          <a:off x="11915775" y="19050"/>
          <a:ext cx="61341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1) inserisci dati studenti</a:t>
          </a:r>
          <a:r>
            <a:rPr lang="it-IT" sz="1100" baseline="0"/>
            <a:t> da file</a:t>
          </a:r>
        </a:p>
        <a:p>
          <a:r>
            <a:rPr lang="it-IT" sz="1100" baseline="0"/>
            <a:t>2) completa i dati studenti con i dati anagrafici</a:t>
          </a:r>
        </a:p>
        <a:p>
          <a:r>
            <a:rPr lang="it-IT" sz="1100" baseline="0"/>
            <a:t>3) per ogni allievo calcola totale rimborsi ed il rimborso maggiore</a:t>
          </a:r>
        </a:p>
        <a:p>
          <a:r>
            <a:rPr lang="it-IT" sz="1100" baseline="0"/>
            <a:t>4) inserisci una colonna indicante lo scaglione del rimborso totale: </a:t>
          </a:r>
        </a:p>
        <a:p>
          <a:r>
            <a:rPr lang="it-IT" sz="1100" baseline="0"/>
            <a:t>          I se maggiore = 100</a:t>
          </a:r>
        </a:p>
        <a:p>
          <a:r>
            <a:rPr lang="it-IT" sz="1100" baseline="0"/>
            <a:t>         II se minore di 100</a:t>
          </a:r>
        </a:p>
        <a:p>
          <a:r>
            <a:rPr lang="it-IT" sz="1100" baseline="0"/>
            <a:t>5) inserire i dati in tabella ed avere la  somma dei rimborsi e la media dei rimborsi per ogni trimestre</a:t>
          </a:r>
        </a:p>
        <a:p>
          <a:r>
            <a:rPr lang="it-IT" sz="1100" baseline="0"/>
            <a:t>6) Copiare in un'altro foglio i dati degli  allievi del 4 anno e italiani </a:t>
          </a:r>
        </a:p>
        <a:p>
          <a:r>
            <a:rPr lang="it-IT" sz="1100" baseline="0"/>
            <a:t>7) evidenziare le righe degli allievi non italiani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609599</xdr:colOff>
      <xdr:row>0</xdr:row>
      <xdr:rowOff>114300</xdr:rowOff>
    </xdr:from>
    <xdr:to>
      <xdr:col>21</xdr:col>
      <xdr:colOff>104774</xdr:colOff>
      <xdr:row>6</xdr:row>
      <xdr:rowOff>76200</xdr:rowOff>
    </xdr:to>
    <xdr:sp macro="" textlink="">
      <xdr:nvSpPr>
        <xdr:cNvPr id="2" name="CasellaDiTesto 1"/>
        <xdr:cNvSpPr txBox="1"/>
      </xdr:nvSpPr>
      <xdr:spPr>
        <a:xfrm>
          <a:off x="8515349" y="114300"/>
          <a:ext cx="6200775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1)</a:t>
          </a:r>
          <a:r>
            <a:rPr lang="it-IT" sz="1100" baseline="0"/>
            <a:t> nella cella B4 inserire la scelta tra lo scaglione I e II</a:t>
          </a:r>
        </a:p>
        <a:p>
          <a:r>
            <a:rPr lang="it-IT" sz="1100" baseline="0"/>
            <a:t>2) nella cella C4 contare il numero degli allievi  in base al valore inserito nella cella B4</a:t>
          </a:r>
        </a:p>
        <a:p>
          <a:r>
            <a:rPr lang="it-IT" sz="1100" baseline="0"/>
            <a:t>3) nella cella B6 inserire la scelta tra i valori M e F</a:t>
          </a:r>
        </a:p>
        <a:p>
          <a:r>
            <a:rPr lang="it-IT" sz="1100" baseline="0"/>
            <a:t>4) Nella cella C6 calcolare la media in base a quanto selezionato nella cella B6</a:t>
          </a:r>
        </a:p>
        <a:p>
          <a:r>
            <a:rPr lang="it-IT" sz="1100" baseline="0"/>
            <a:t>5) Contare quanti allievi hanno un rimborso superiore in base a quanto digitato nella cella B8</a:t>
          </a:r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dati_anagrafici" connectionId="1" autoFormatId="16" applyNumberFormats="0" applyBorderFormats="0" applyFontFormats="0" applyPatternFormats="0" applyAlignmentFormats="0" applyWidthHeightFormats="0"/>
</file>

<file path=xl/tables/table1.xml><?xml version="1.0" encoding="utf-8"?>
<table xmlns="http://schemas.openxmlformats.org/spreadsheetml/2006/main" id="1" name="Tabella1" displayName="Tabella1" ref="A1:L202" totalsRowCount="1">
  <autoFilter ref="A1:L201"/>
  <tableColumns count="12">
    <tableColumn id="1" name="CIdice Fiscale" totalsRowLabel="Totale"/>
    <tableColumn id="2" name="Tipo Corso"/>
    <tableColumn id="3" name="Anno di corso attuale"/>
    <tableColumn id="4" name="Rimborsi trim1" totalsRowFunction="sum" dataDxfId="10" totalsRowDxfId="11"/>
    <tableColumn id="5" name="Rimborsi trim2" totalsRowFunction="sum" dataDxfId="8" totalsRowDxfId="9"/>
    <tableColumn id="6" name="Rimborsi trim3" totalsRowFunction="sum" dataDxfId="7" totalsRowDxfId="6"/>
    <tableColumn id="7" name="Sesso"/>
    <tableColumn id="8" name="Nazionalità"/>
    <tableColumn id="9" name="prov."/>
    <tableColumn id="10" name="rimb. Tot" totalsRowFunction="average" dataDxfId="4" totalsRowDxfId="5"/>
    <tableColumn id="11" name="rimb. Max" dataDxfId="3" totalsRowDxfId="2"/>
    <tableColumn id="12" name="scaglione" totalsRowFunction="c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8"/>
  <sheetViews>
    <sheetView workbookViewId="0">
      <selection activeCell="V7" sqref="V7"/>
    </sheetView>
  </sheetViews>
  <sheetFormatPr defaultRowHeight="15" x14ac:dyDescent="0.25"/>
  <cols>
    <col min="1" max="1" width="21.140625" bestFit="1" customWidth="1"/>
    <col min="2" max="2" width="6" bestFit="1" customWidth="1"/>
    <col min="3" max="3" width="13.42578125" bestFit="1" customWidth="1"/>
    <col min="4" max="4" width="27.42578125" bestFit="1" customWidth="1"/>
  </cols>
  <sheetData>
    <row r="1" spans="1:4" x14ac:dyDescent="0.25">
      <c r="A1" t="s">
        <v>4</v>
      </c>
      <c r="B1" t="s">
        <v>5</v>
      </c>
      <c r="C1" t="s">
        <v>6</v>
      </c>
      <c r="D1" t="s">
        <v>7</v>
      </c>
    </row>
    <row r="2" spans="1:4" x14ac:dyDescent="0.25">
      <c r="A2" t="s">
        <v>8</v>
      </c>
      <c r="B2" t="s">
        <v>9</v>
      </c>
      <c r="C2" t="s">
        <v>10</v>
      </c>
      <c r="D2" t="s">
        <v>11</v>
      </c>
    </row>
    <row r="3" spans="1:4" x14ac:dyDescent="0.25">
      <c r="A3" t="s">
        <v>12</v>
      </c>
      <c r="B3" t="s">
        <v>9</v>
      </c>
      <c r="C3" t="s">
        <v>10</v>
      </c>
      <c r="D3" t="s">
        <v>13</v>
      </c>
    </row>
    <row r="4" spans="1:4" x14ac:dyDescent="0.25">
      <c r="A4" t="s">
        <v>14</v>
      </c>
      <c r="B4" t="s">
        <v>9</v>
      </c>
      <c r="C4" t="s">
        <v>10</v>
      </c>
      <c r="D4" t="s">
        <v>13</v>
      </c>
    </row>
    <row r="5" spans="1:4" x14ac:dyDescent="0.25">
      <c r="A5" t="s">
        <v>15</v>
      </c>
      <c r="B5" t="s">
        <v>9</v>
      </c>
      <c r="C5" t="s">
        <v>10</v>
      </c>
      <c r="D5" t="s">
        <v>16</v>
      </c>
    </row>
    <row r="6" spans="1:4" x14ac:dyDescent="0.25">
      <c r="A6" t="s">
        <v>17</v>
      </c>
      <c r="B6" t="s">
        <v>9</v>
      </c>
      <c r="C6" t="s">
        <v>10</v>
      </c>
      <c r="D6" t="s">
        <v>11</v>
      </c>
    </row>
    <row r="7" spans="1:4" x14ac:dyDescent="0.25">
      <c r="A7" t="s">
        <v>18</v>
      </c>
      <c r="B7" t="s">
        <v>9</v>
      </c>
      <c r="C7" t="s">
        <v>10</v>
      </c>
      <c r="D7" t="s">
        <v>11</v>
      </c>
    </row>
    <row r="8" spans="1:4" x14ac:dyDescent="0.25">
      <c r="A8" t="s">
        <v>19</v>
      </c>
      <c r="B8" t="s">
        <v>9</v>
      </c>
      <c r="C8" t="s">
        <v>10</v>
      </c>
      <c r="D8" t="s">
        <v>11</v>
      </c>
    </row>
    <row r="9" spans="1:4" x14ac:dyDescent="0.25">
      <c r="A9" t="s">
        <v>20</v>
      </c>
      <c r="B9" t="s">
        <v>9</v>
      </c>
      <c r="C9" t="s">
        <v>10</v>
      </c>
      <c r="D9" t="s">
        <v>11</v>
      </c>
    </row>
    <row r="10" spans="1:4" x14ac:dyDescent="0.25">
      <c r="A10" t="s">
        <v>21</v>
      </c>
      <c r="B10" t="s">
        <v>22</v>
      </c>
      <c r="C10" t="s">
        <v>10</v>
      </c>
      <c r="D10" t="s">
        <v>23</v>
      </c>
    </row>
    <row r="11" spans="1:4" x14ac:dyDescent="0.25">
      <c r="A11" t="s">
        <v>24</v>
      </c>
      <c r="B11" t="s">
        <v>22</v>
      </c>
      <c r="C11" t="s">
        <v>10</v>
      </c>
      <c r="D11" t="s">
        <v>23</v>
      </c>
    </row>
    <row r="12" spans="1:4" x14ac:dyDescent="0.25">
      <c r="A12" t="s">
        <v>25</v>
      </c>
      <c r="B12" t="s">
        <v>22</v>
      </c>
      <c r="C12" t="s">
        <v>10</v>
      </c>
      <c r="D12" t="s">
        <v>23</v>
      </c>
    </row>
    <row r="13" spans="1:4" x14ac:dyDescent="0.25">
      <c r="A13" t="s">
        <v>26</v>
      </c>
      <c r="B13" t="s">
        <v>22</v>
      </c>
      <c r="C13" t="s">
        <v>10</v>
      </c>
      <c r="D13" t="s">
        <v>23</v>
      </c>
    </row>
    <row r="14" spans="1:4" x14ac:dyDescent="0.25">
      <c r="A14" t="s">
        <v>27</v>
      </c>
      <c r="B14" t="s">
        <v>9</v>
      </c>
      <c r="C14" t="s">
        <v>10</v>
      </c>
      <c r="D14" t="s">
        <v>23</v>
      </c>
    </row>
    <row r="15" spans="1:4" x14ac:dyDescent="0.25">
      <c r="A15" t="s">
        <v>28</v>
      </c>
      <c r="B15" t="s">
        <v>9</v>
      </c>
      <c r="C15" t="s">
        <v>10</v>
      </c>
      <c r="D15" t="s">
        <v>29</v>
      </c>
    </row>
    <row r="16" spans="1:4" x14ac:dyDescent="0.25">
      <c r="A16" t="s">
        <v>30</v>
      </c>
      <c r="B16" t="s">
        <v>9</v>
      </c>
      <c r="C16" t="s">
        <v>10</v>
      </c>
      <c r="D16" t="s">
        <v>29</v>
      </c>
    </row>
    <row r="17" spans="1:4" x14ac:dyDescent="0.25">
      <c r="A17" t="s">
        <v>31</v>
      </c>
      <c r="B17" t="s">
        <v>9</v>
      </c>
      <c r="C17" t="s">
        <v>10</v>
      </c>
      <c r="D17" t="s">
        <v>29</v>
      </c>
    </row>
    <row r="18" spans="1:4" x14ac:dyDescent="0.25">
      <c r="A18" t="s">
        <v>32</v>
      </c>
      <c r="B18" t="s">
        <v>9</v>
      </c>
      <c r="C18" t="s">
        <v>10</v>
      </c>
      <c r="D18" t="s">
        <v>29</v>
      </c>
    </row>
    <row r="19" spans="1:4" x14ac:dyDescent="0.25">
      <c r="A19" t="s">
        <v>33</v>
      </c>
      <c r="B19" t="s">
        <v>22</v>
      </c>
      <c r="C19" t="s">
        <v>10</v>
      </c>
      <c r="D19" t="s">
        <v>29</v>
      </c>
    </row>
    <row r="20" spans="1:4" x14ac:dyDescent="0.25">
      <c r="A20" t="s">
        <v>34</v>
      </c>
      <c r="B20" t="s">
        <v>22</v>
      </c>
      <c r="C20" t="s">
        <v>10</v>
      </c>
      <c r="D20" t="s">
        <v>29</v>
      </c>
    </row>
    <row r="21" spans="1:4" x14ac:dyDescent="0.25">
      <c r="A21" t="s">
        <v>35</v>
      </c>
      <c r="B21" t="s">
        <v>22</v>
      </c>
      <c r="C21" t="s">
        <v>10</v>
      </c>
      <c r="D21" t="s">
        <v>36</v>
      </c>
    </row>
    <row r="22" spans="1:4" x14ac:dyDescent="0.25">
      <c r="A22" t="s">
        <v>37</v>
      </c>
      <c r="B22" t="s">
        <v>22</v>
      </c>
      <c r="C22" t="s">
        <v>10</v>
      </c>
      <c r="D22" t="s">
        <v>36</v>
      </c>
    </row>
    <row r="23" spans="1:4" x14ac:dyDescent="0.25">
      <c r="A23" t="s">
        <v>38</v>
      </c>
      <c r="B23" t="s">
        <v>9</v>
      </c>
      <c r="C23" t="s">
        <v>10</v>
      </c>
      <c r="D23" t="s">
        <v>36</v>
      </c>
    </row>
    <row r="24" spans="1:4" x14ac:dyDescent="0.25">
      <c r="A24" t="s">
        <v>39</v>
      </c>
      <c r="B24" t="s">
        <v>9</v>
      </c>
      <c r="C24" t="s">
        <v>10</v>
      </c>
      <c r="D24" t="s">
        <v>40</v>
      </c>
    </row>
    <row r="25" spans="1:4" x14ac:dyDescent="0.25">
      <c r="A25" t="s">
        <v>41</v>
      </c>
      <c r="B25" t="s">
        <v>9</v>
      </c>
      <c r="C25" t="s">
        <v>10</v>
      </c>
      <c r="D25" t="s">
        <v>42</v>
      </c>
    </row>
    <row r="26" spans="1:4" x14ac:dyDescent="0.25">
      <c r="A26" t="s">
        <v>43</v>
      </c>
      <c r="B26" t="s">
        <v>22</v>
      </c>
      <c r="C26" t="s">
        <v>10</v>
      </c>
      <c r="D26" t="s">
        <v>42</v>
      </c>
    </row>
    <row r="27" spans="1:4" x14ac:dyDescent="0.25">
      <c r="A27" t="s">
        <v>44</v>
      </c>
      <c r="B27" t="s">
        <v>9</v>
      </c>
      <c r="C27" t="s">
        <v>10</v>
      </c>
      <c r="D27" t="s">
        <v>42</v>
      </c>
    </row>
    <row r="28" spans="1:4" x14ac:dyDescent="0.25">
      <c r="A28" t="s">
        <v>45</v>
      </c>
      <c r="B28" t="s">
        <v>9</v>
      </c>
      <c r="C28" t="s">
        <v>10</v>
      </c>
      <c r="D28" t="s">
        <v>42</v>
      </c>
    </row>
    <row r="29" spans="1:4" x14ac:dyDescent="0.25">
      <c r="A29" t="s">
        <v>46</v>
      </c>
      <c r="B29" t="s">
        <v>9</v>
      </c>
      <c r="C29" t="s">
        <v>10</v>
      </c>
      <c r="D29" t="s">
        <v>47</v>
      </c>
    </row>
    <row r="30" spans="1:4" x14ac:dyDescent="0.25">
      <c r="A30" t="s">
        <v>48</v>
      </c>
      <c r="B30" t="s">
        <v>9</v>
      </c>
      <c r="C30" t="s">
        <v>49</v>
      </c>
      <c r="D30" t="s">
        <v>47</v>
      </c>
    </row>
    <row r="31" spans="1:4" x14ac:dyDescent="0.25">
      <c r="A31" t="s">
        <v>50</v>
      </c>
      <c r="B31" t="s">
        <v>9</v>
      </c>
      <c r="C31" t="s">
        <v>10</v>
      </c>
      <c r="D31" t="s">
        <v>47</v>
      </c>
    </row>
    <row r="32" spans="1:4" x14ac:dyDescent="0.25">
      <c r="A32" t="s">
        <v>51</v>
      </c>
      <c r="B32" t="s">
        <v>9</v>
      </c>
      <c r="C32" t="s">
        <v>10</v>
      </c>
      <c r="D32" t="s">
        <v>47</v>
      </c>
    </row>
    <row r="33" spans="1:4" x14ac:dyDescent="0.25">
      <c r="A33" t="s">
        <v>52</v>
      </c>
      <c r="B33" t="s">
        <v>22</v>
      </c>
      <c r="C33" t="s">
        <v>10</v>
      </c>
      <c r="D33" t="s">
        <v>47</v>
      </c>
    </row>
    <row r="34" spans="1:4" x14ac:dyDescent="0.25">
      <c r="A34" t="s">
        <v>53</v>
      </c>
      <c r="B34" t="s">
        <v>9</v>
      </c>
      <c r="C34" t="s">
        <v>10</v>
      </c>
      <c r="D34" t="s">
        <v>47</v>
      </c>
    </row>
    <row r="35" spans="1:4" x14ac:dyDescent="0.25">
      <c r="A35" t="s">
        <v>54</v>
      </c>
      <c r="B35" t="s">
        <v>9</v>
      </c>
      <c r="C35" t="s">
        <v>10</v>
      </c>
      <c r="D35" t="s">
        <v>47</v>
      </c>
    </row>
    <row r="36" spans="1:4" x14ac:dyDescent="0.25">
      <c r="A36" t="s">
        <v>55</v>
      </c>
      <c r="B36" t="s">
        <v>9</v>
      </c>
      <c r="C36" t="s">
        <v>10</v>
      </c>
      <c r="D36" t="s">
        <v>47</v>
      </c>
    </row>
    <row r="37" spans="1:4" x14ac:dyDescent="0.25">
      <c r="A37" t="s">
        <v>56</v>
      </c>
      <c r="B37" t="s">
        <v>9</v>
      </c>
      <c r="C37" t="s">
        <v>10</v>
      </c>
      <c r="D37" t="s">
        <v>47</v>
      </c>
    </row>
    <row r="38" spans="1:4" x14ac:dyDescent="0.25">
      <c r="A38" t="s">
        <v>57</v>
      </c>
      <c r="B38" t="s">
        <v>9</v>
      </c>
      <c r="C38" t="s">
        <v>10</v>
      </c>
      <c r="D38" t="s">
        <v>47</v>
      </c>
    </row>
    <row r="39" spans="1:4" x14ac:dyDescent="0.25">
      <c r="A39" t="s">
        <v>58</v>
      </c>
      <c r="B39" t="s">
        <v>9</v>
      </c>
      <c r="C39" t="s">
        <v>10</v>
      </c>
      <c r="D39" t="s">
        <v>47</v>
      </c>
    </row>
    <row r="40" spans="1:4" x14ac:dyDescent="0.25">
      <c r="A40" t="s">
        <v>59</v>
      </c>
      <c r="B40" t="s">
        <v>22</v>
      </c>
      <c r="C40" t="s">
        <v>10</v>
      </c>
      <c r="D40" t="s">
        <v>47</v>
      </c>
    </row>
    <row r="41" spans="1:4" x14ac:dyDescent="0.25">
      <c r="A41" t="s">
        <v>60</v>
      </c>
      <c r="B41" t="s">
        <v>9</v>
      </c>
      <c r="C41" t="s">
        <v>10</v>
      </c>
      <c r="D41" t="s">
        <v>61</v>
      </c>
    </row>
    <row r="42" spans="1:4" x14ac:dyDescent="0.25">
      <c r="A42" t="s">
        <v>62</v>
      </c>
      <c r="B42" t="s">
        <v>9</v>
      </c>
      <c r="C42" t="s">
        <v>10</v>
      </c>
      <c r="D42" t="s">
        <v>61</v>
      </c>
    </row>
    <row r="43" spans="1:4" x14ac:dyDescent="0.25">
      <c r="A43" t="s">
        <v>63</v>
      </c>
      <c r="B43" t="s">
        <v>9</v>
      </c>
      <c r="C43" t="s">
        <v>64</v>
      </c>
      <c r="D43" t="s">
        <v>65</v>
      </c>
    </row>
    <row r="44" spans="1:4" x14ac:dyDescent="0.25">
      <c r="A44" t="s">
        <v>66</v>
      </c>
      <c r="B44" t="s">
        <v>22</v>
      </c>
      <c r="C44" t="s">
        <v>10</v>
      </c>
      <c r="D44" t="s">
        <v>67</v>
      </c>
    </row>
    <row r="45" spans="1:4" x14ac:dyDescent="0.25">
      <c r="A45" t="s">
        <v>68</v>
      </c>
      <c r="B45" t="s">
        <v>9</v>
      </c>
      <c r="C45" t="s">
        <v>10</v>
      </c>
      <c r="D45" t="s">
        <v>69</v>
      </c>
    </row>
    <row r="46" spans="1:4" x14ac:dyDescent="0.25">
      <c r="A46" t="s">
        <v>70</v>
      </c>
      <c r="B46" t="s">
        <v>9</v>
      </c>
      <c r="C46" t="s">
        <v>10</v>
      </c>
      <c r="D46" t="s">
        <v>69</v>
      </c>
    </row>
    <row r="47" spans="1:4" x14ac:dyDescent="0.25">
      <c r="A47" t="s">
        <v>71</v>
      </c>
      <c r="B47" t="s">
        <v>9</v>
      </c>
      <c r="C47" t="s">
        <v>10</v>
      </c>
      <c r="D47" t="s">
        <v>72</v>
      </c>
    </row>
    <row r="48" spans="1:4" x14ac:dyDescent="0.25">
      <c r="A48" t="s">
        <v>73</v>
      </c>
      <c r="B48" t="s">
        <v>9</v>
      </c>
      <c r="C48" t="s">
        <v>10</v>
      </c>
      <c r="D48" t="s">
        <v>72</v>
      </c>
    </row>
    <row r="49" spans="1:4" x14ac:dyDescent="0.25">
      <c r="A49" t="s">
        <v>74</v>
      </c>
      <c r="B49" t="s">
        <v>22</v>
      </c>
      <c r="C49" t="s">
        <v>10</v>
      </c>
      <c r="D49" t="s">
        <v>72</v>
      </c>
    </row>
    <row r="50" spans="1:4" x14ac:dyDescent="0.25">
      <c r="A50" t="s">
        <v>75</v>
      </c>
      <c r="B50" t="s">
        <v>22</v>
      </c>
      <c r="C50" t="s">
        <v>10</v>
      </c>
      <c r="D50" t="s">
        <v>72</v>
      </c>
    </row>
    <row r="51" spans="1:4" x14ac:dyDescent="0.25">
      <c r="A51" t="s">
        <v>76</v>
      </c>
      <c r="B51" t="s">
        <v>22</v>
      </c>
      <c r="C51" t="s">
        <v>10</v>
      </c>
      <c r="D51" t="s">
        <v>72</v>
      </c>
    </row>
    <row r="52" spans="1:4" x14ac:dyDescent="0.25">
      <c r="A52" t="s">
        <v>77</v>
      </c>
      <c r="B52" t="s">
        <v>9</v>
      </c>
      <c r="C52" t="s">
        <v>10</v>
      </c>
      <c r="D52" t="s">
        <v>72</v>
      </c>
    </row>
    <row r="53" spans="1:4" x14ac:dyDescent="0.25">
      <c r="A53" t="s">
        <v>78</v>
      </c>
      <c r="B53" t="s">
        <v>9</v>
      </c>
      <c r="C53" t="s">
        <v>10</v>
      </c>
      <c r="D53" t="s">
        <v>79</v>
      </c>
    </row>
    <row r="54" spans="1:4" x14ac:dyDescent="0.25">
      <c r="A54" t="s">
        <v>80</v>
      </c>
      <c r="B54" t="s">
        <v>9</v>
      </c>
      <c r="C54" t="s">
        <v>10</v>
      </c>
      <c r="D54" t="s">
        <v>81</v>
      </c>
    </row>
    <row r="55" spans="1:4" x14ac:dyDescent="0.25">
      <c r="A55" t="s">
        <v>82</v>
      </c>
      <c r="B55" t="s">
        <v>9</v>
      </c>
      <c r="C55" t="s">
        <v>83</v>
      </c>
      <c r="D55" t="s">
        <v>84</v>
      </c>
    </row>
    <row r="56" spans="1:4" x14ac:dyDescent="0.25">
      <c r="A56" t="s">
        <v>85</v>
      </c>
      <c r="B56" t="s">
        <v>9</v>
      </c>
      <c r="C56" t="s">
        <v>10</v>
      </c>
      <c r="D56" t="s">
        <v>86</v>
      </c>
    </row>
    <row r="57" spans="1:4" x14ac:dyDescent="0.25">
      <c r="A57" t="s">
        <v>87</v>
      </c>
      <c r="B57" t="s">
        <v>9</v>
      </c>
      <c r="C57" t="s">
        <v>10</v>
      </c>
      <c r="D57" t="s">
        <v>86</v>
      </c>
    </row>
    <row r="58" spans="1:4" x14ac:dyDescent="0.25">
      <c r="A58" t="s">
        <v>88</v>
      </c>
      <c r="B58" t="s">
        <v>9</v>
      </c>
      <c r="C58" t="s">
        <v>10</v>
      </c>
      <c r="D58" t="s">
        <v>86</v>
      </c>
    </row>
    <row r="59" spans="1:4" x14ac:dyDescent="0.25">
      <c r="A59" t="s">
        <v>89</v>
      </c>
      <c r="B59" t="s">
        <v>9</v>
      </c>
      <c r="C59" t="s">
        <v>10</v>
      </c>
      <c r="D59" t="s">
        <v>86</v>
      </c>
    </row>
    <row r="60" spans="1:4" x14ac:dyDescent="0.25">
      <c r="A60" t="s">
        <v>90</v>
      </c>
      <c r="B60" t="s">
        <v>22</v>
      </c>
      <c r="C60" t="s">
        <v>91</v>
      </c>
      <c r="D60" t="s">
        <v>92</v>
      </c>
    </row>
    <row r="61" spans="1:4" x14ac:dyDescent="0.25">
      <c r="A61" t="s">
        <v>93</v>
      </c>
      <c r="B61" t="s">
        <v>9</v>
      </c>
      <c r="C61" t="s">
        <v>10</v>
      </c>
      <c r="D61" t="s">
        <v>94</v>
      </c>
    </row>
    <row r="62" spans="1:4" x14ac:dyDescent="0.25">
      <c r="A62" t="s">
        <v>95</v>
      </c>
      <c r="B62" t="s">
        <v>22</v>
      </c>
      <c r="C62" t="s">
        <v>96</v>
      </c>
      <c r="D62" t="s">
        <v>94</v>
      </c>
    </row>
    <row r="63" spans="1:4" x14ac:dyDescent="0.25">
      <c r="A63" t="s">
        <v>97</v>
      </c>
      <c r="B63" t="s">
        <v>9</v>
      </c>
      <c r="C63" t="s">
        <v>10</v>
      </c>
      <c r="D63" t="s">
        <v>94</v>
      </c>
    </row>
    <row r="64" spans="1:4" x14ac:dyDescent="0.25">
      <c r="A64" t="s">
        <v>98</v>
      </c>
      <c r="B64" t="s">
        <v>9</v>
      </c>
      <c r="C64" t="s">
        <v>10</v>
      </c>
      <c r="D64" t="s">
        <v>99</v>
      </c>
    </row>
    <row r="65" spans="1:4" x14ac:dyDescent="0.25">
      <c r="A65" t="s">
        <v>100</v>
      </c>
      <c r="B65" t="s">
        <v>22</v>
      </c>
      <c r="C65" t="s">
        <v>10</v>
      </c>
      <c r="D65" t="s">
        <v>99</v>
      </c>
    </row>
    <row r="66" spans="1:4" x14ac:dyDescent="0.25">
      <c r="A66" t="s">
        <v>101</v>
      </c>
      <c r="B66" t="s">
        <v>22</v>
      </c>
      <c r="C66" t="s">
        <v>10</v>
      </c>
      <c r="D66" t="s">
        <v>99</v>
      </c>
    </row>
    <row r="67" spans="1:4" x14ac:dyDescent="0.25">
      <c r="A67" t="s">
        <v>102</v>
      </c>
      <c r="B67" t="s">
        <v>9</v>
      </c>
      <c r="C67" t="s">
        <v>10</v>
      </c>
      <c r="D67" t="s">
        <v>99</v>
      </c>
    </row>
    <row r="68" spans="1:4" x14ac:dyDescent="0.25">
      <c r="A68" t="s">
        <v>103</v>
      </c>
      <c r="B68" t="s">
        <v>22</v>
      </c>
      <c r="C68" t="s">
        <v>10</v>
      </c>
      <c r="D68" t="s">
        <v>99</v>
      </c>
    </row>
    <row r="69" spans="1:4" x14ac:dyDescent="0.25">
      <c r="A69" t="s">
        <v>104</v>
      </c>
      <c r="B69" t="s">
        <v>22</v>
      </c>
      <c r="C69" t="s">
        <v>10</v>
      </c>
      <c r="D69" t="s">
        <v>99</v>
      </c>
    </row>
    <row r="70" spans="1:4" x14ac:dyDescent="0.25">
      <c r="A70" t="s">
        <v>105</v>
      </c>
      <c r="B70" t="s">
        <v>9</v>
      </c>
      <c r="C70" t="s">
        <v>10</v>
      </c>
      <c r="D70" t="s">
        <v>99</v>
      </c>
    </row>
    <row r="71" spans="1:4" x14ac:dyDescent="0.25">
      <c r="A71" t="s">
        <v>106</v>
      </c>
      <c r="B71" t="s">
        <v>9</v>
      </c>
      <c r="C71" t="s">
        <v>10</v>
      </c>
      <c r="D71" t="s">
        <v>99</v>
      </c>
    </row>
    <row r="72" spans="1:4" x14ac:dyDescent="0.25">
      <c r="A72" t="s">
        <v>107</v>
      </c>
      <c r="B72" t="s">
        <v>9</v>
      </c>
      <c r="C72" t="s">
        <v>10</v>
      </c>
      <c r="D72" t="s">
        <v>99</v>
      </c>
    </row>
    <row r="73" spans="1:4" x14ac:dyDescent="0.25">
      <c r="A73" t="s">
        <v>108</v>
      </c>
      <c r="B73" t="s">
        <v>9</v>
      </c>
      <c r="C73" t="s">
        <v>10</v>
      </c>
      <c r="D73" t="s">
        <v>99</v>
      </c>
    </row>
    <row r="74" spans="1:4" x14ac:dyDescent="0.25">
      <c r="A74" t="s">
        <v>109</v>
      </c>
      <c r="B74" t="s">
        <v>9</v>
      </c>
      <c r="C74" t="s">
        <v>10</v>
      </c>
      <c r="D74" t="s">
        <v>99</v>
      </c>
    </row>
    <row r="75" spans="1:4" x14ac:dyDescent="0.25">
      <c r="A75" t="s">
        <v>110</v>
      </c>
      <c r="B75" t="s">
        <v>9</v>
      </c>
      <c r="C75" t="s">
        <v>10</v>
      </c>
      <c r="D75" t="s">
        <v>99</v>
      </c>
    </row>
    <row r="76" spans="1:4" x14ac:dyDescent="0.25">
      <c r="A76" t="s">
        <v>111</v>
      </c>
      <c r="B76" t="s">
        <v>22</v>
      </c>
      <c r="C76" t="s">
        <v>10</v>
      </c>
      <c r="D76" t="s">
        <v>99</v>
      </c>
    </row>
    <row r="77" spans="1:4" x14ac:dyDescent="0.25">
      <c r="A77" t="s">
        <v>112</v>
      </c>
      <c r="B77" t="s">
        <v>9</v>
      </c>
      <c r="C77" t="s">
        <v>10</v>
      </c>
      <c r="D77" t="s">
        <v>99</v>
      </c>
    </row>
    <row r="78" spans="1:4" x14ac:dyDescent="0.25">
      <c r="A78" t="s">
        <v>113</v>
      </c>
      <c r="B78" t="s">
        <v>9</v>
      </c>
      <c r="C78" t="s">
        <v>114</v>
      </c>
      <c r="D78" t="s">
        <v>115</v>
      </c>
    </row>
    <row r="79" spans="1:4" x14ac:dyDescent="0.25">
      <c r="A79" t="s">
        <v>116</v>
      </c>
      <c r="B79" t="s">
        <v>9</v>
      </c>
      <c r="C79" t="s">
        <v>10</v>
      </c>
      <c r="D79" t="s">
        <v>115</v>
      </c>
    </row>
    <row r="80" spans="1:4" x14ac:dyDescent="0.25">
      <c r="A80" t="s">
        <v>117</v>
      </c>
      <c r="B80" t="s">
        <v>22</v>
      </c>
      <c r="C80" t="s">
        <v>10</v>
      </c>
      <c r="D80" t="s">
        <v>115</v>
      </c>
    </row>
    <row r="81" spans="1:4" x14ac:dyDescent="0.25">
      <c r="A81" t="s">
        <v>118</v>
      </c>
      <c r="B81" t="s">
        <v>9</v>
      </c>
      <c r="C81" t="s">
        <v>10</v>
      </c>
      <c r="D81" t="s">
        <v>115</v>
      </c>
    </row>
    <row r="82" spans="1:4" x14ac:dyDescent="0.25">
      <c r="A82" t="s">
        <v>119</v>
      </c>
      <c r="B82" t="s">
        <v>9</v>
      </c>
      <c r="C82" t="s">
        <v>10</v>
      </c>
      <c r="D82" t="s">
        <v>115</v>
      </c>
    </row>
    <row r="83" spans="1:4" x14ac:dyDescent="0.25">
      <c r="A83" t="s">
        <v>120</v>
      </c>
      <c r="B83" t="s">
        <v>9</v>
      </c>
      <c r="C83" t="s">
        <v>10</v>
      </c>
      <c r="D83" t="s">
        <v>115</v>
      </c>
    </row>
    <row r="84" spans="1:4" x14ac:dyDescent="0.25">
      <c r="A84" t="s">
        <v>121</v>
      </c>
      <c r="B84" t="s">
        <v>22</v>
      </c>
      <c r="C84" t="s">
        <v>122</v>
      </c>
      <c r="D84" t="s">
        <v>123</v>
      </c>
    </row>
    <row r="85" spans="1:4" x14ac:dyDescent="0.25">
      <c r="A85" t="s">
        <v>124</v>
      </c>
      <c r="B85" t="s">
        <v>9</v>
      </c>
      <c r="C85" t="s">
        <v>10</v>
      </c>
      <c r="D85" t="s">
        <v>125</v>
      </c>
    </row>
    <row r="86" spans="1:4" x14ac:dyDescent="0.25">
      <c r="A86" t="s">
        <v>126</v>
      </c>
      <c r="B86" t="s">
        <v>22</v>
      </c>
      <c r="C86" t="s">
        <v>10</v>
      </c>
      <c r="D86" t="s">
        <v>127</v>
      </c>
    </row>
    <row r="87" spans="1:4" x14ac:dyDescent="0.25">
      <c r="A87" t="s">
        <v>128</v>
      </c>
      <c r="B87" t="s">
        <v>9</v>
      </c>
      <c r="C87" t="s">
        <v>10</v>
      </c>
      <c r="D87" t="s">
        <v>129</v>
      </c>
    </row>
    <row r="88" spans="1:4" x14ac:dyDescent="0.25">
      <c r="A88" t="s">
        <v>130</v>
      </c>
      <c r="B88" t="s">
        <v>22</v>
      </c>
      <c r="C88" t="s">
        <v>10</v>
      </c>
      <c r="D88" t="s">
        <v>129</v>
      </c>
    </row>
    <row r="89" spans="1:4" x14ac:dyDescent="0.25">
      <c r="A89" t="s">
        <v>131</v>
      </c>
      <c r="B89" t="s">
        <v>9</v>
      </c>
      <c r="C89" t="s">
        <v>10</v>
      </c>
      <c r="D89" t="s">
        <v>129</v>
      </c>
    </row>
    <row r="90" spans="1:4" x14ac:dyDescent="0.25">
      <c r="A90" t="s">
        <v>132</v>
      </c>
      <c r="B90" t="s">
        <v>9</v>
      </c>
      <c r="C90" t="s">
        <v>10</v>
      </c>
      <c r="D90" t="s">
        <v>129</v>
      </c>
    </row>
    <row r="91" spans="1:4" x14ac:dyDescent="0.25">
      <c r="A91" t="s">
        <v>133</v>
      </c>
      <c r="B91" t="s">
        <v>9</v>
      </c>
      <c r="C91" t="s">
        <v>10</v>
      </c>
      <c r="D91" t="s">
        <v>134</v>
      </c>
    </row>
    <row r="92" spans="1:4" x14ac:dyDescent="0.25">
      <c r="A92" t="s">
        <v>135</v>
      </c>
      <c r="B92" t="s">
        <v>9</v>
      </c>
      <c r="C92" t="s">
        <v>136</v>
      </c>
      <c r="D92" t="s">
        <v>134</v>
      </c>
    </row>
    <row r="93" spans="1:4" x14ac:dyDescent="0.25">
      <c r="A93" t="s">
        <v>137</v>
      </c>
      <c r="B93" t="s">
        <v>22</v>
      </c>
      <c r="C93" t="s">
        <v>10</v>
      </c>
      <c r="D93" t="s">
        <v>134</v>
      </c>
    </row>
    <row r="94" spans="1:4" x14ac:dyDescent="0.25">
      <c r="A94" t="s">
        <v>138</v>
      </c>
      <c r="B94" t="s">
        <v>9</v>
      </c>
      <c r="C94" t="s">
        <v>10</v>
      </c>
      <c r="D94" t="s">
        <v>134</v>
      </c>
    </row>
    <row r="95" spans="1:4" x14ac:dyDescent="0.25">
      <c r="A95" t="s">
        <v>139</v>
      </c>
      <c r="B95" t="s">
        <v>9</v>
      </c>
      <c r="C95" t="s">
        <v>10</v>
      </c>
      <c r="D95" t="s">
        <v>134</v>
      </c>
    </row>
    <row r="96" spans="1:4" x14ac:dyDescent="0.25">
      <c r="A96" t="s">
        <v>140</v>
      </c>
      <c r="B96" t="s">
        <v>9</v>
      </c>
      <c r="C96" t="s">
        <v>10</v>
      </c>
      <c r="D96" t="s">
        <v>134</v>
      </c>
    </row>
    <row r="97" spans="1:4" x14ac:dyDescent="0.25">
      <c r="A97" t="s">
        <v>141</v>
      </c>
      <c r="B97" t="s">
        <v>9</v>
      </c>
      <c r="C97" t="s">
        <v>10</v>
      </c>
      <c r="D97" t="s">
        <v>142</v>
      </c>
    </row>
    <row r="98" spans="1:4" x14ac:dyDescent="0.25">
      <c r="A98" t="s">
        <v>143</v>
      </c>
      <c r="B98" t="s">
        <v>22</v>
      </c>
      <c r="C98" t="s">
        <v>10</v>
      </c>
      <c r="D98" t="s">
        <v>144</v>
      </c>
    </row>
    <row r="99" spans="1:4" x14ac:dyDescent="0.25">
      <c r="A99" t="s">
        <v>145</v>
      </c>
      <c r="B99" t="s">
        <v>9</v>
      </c>
      <c r="C99" t="s">
        <v>10</v>
      </c>
      <c r="D99" t="s">
        <v>144</v>
      </c>
    </row>
    <row r="100" spans="1:4" x14ac:dyDescent="0.25">
      <c r="A100" t="s">
        <v>146</v>
      </c>
      <c r="B100" t="s">
        <v>22</v>
      </c>
      <c r="C100" t="s">
        <v>10</v>
      </c>
      <c r="D100" t="s">
        <v>147</v>
      </c>
    </row>
    <row r="101" spans="1:4" x14ac:dyDescent="0.25">
      <c r="A101" t="s">
        <v>148</v>
      </c>
      <c r="B101" t="s">
        <v>22</v>
      </c>
      <c r="C101" t="s">
        <v>10</v>
      </c>
      <c r="D101" t="s">
        <v>147</v>
      </c>
    </row>
    <row r="102" spans="1:4" x14ac:dyDescent="0.25">
      <c r="A102" t="s">
        <v>149</v>
      </c>
      <c r="B102" t="s">
        <v>9</v>
      </c>
      <c r="C102" t="s">
        <v>150</v>
      </c>
      <c r="D102" t="s">
        <v>151</v>
      </c>
    </row>
    <row r="103" spans="1:4" x14ac:dyDescent="0.25">
      <c r="A103" t="s">
        <v>152</v>
      </c>
      <c r="B103" t="s">
        <v>9</v>
      </c>
      <c r="C103" t="s">
        <v>10</v>
      </c>
      <c r="D103" t="s">
        <v>153</v>
      </c>
    </row>
    <row r="104" spans="1:4" x14ac:dyDescent="0.25">
      <c r="A104" t="s">
        <v>154</v>
      </c>
      <c r="B104" t="s">
        <v>9</v>
      </c>
      <c r="C104" t="s">
        <v>155</v>
      </c>
      <c r="D104" t="s">
        <v>156</v>
      </c>
    </row>
    <row r="105" spans="1:4" x14ac:dyDescent="0.25">
      <c r="A105" t="s">
        <v>157</v>
      </c>
      <c r="B105" t="s">
        <v>22</v>
      </c>
      <c r="C105" t="s">
        <v>10</v>
      </c>
      <c r="D105" t="s">
        <v>158</v>
      </c>
    </row>
    <row r="106" spans="1:4" x14ac:dyDescent="0.25">
      <c r="A106" t="s">
        <v>159</v>
      </c>
      <c r="B106" t="s">
        <v>9</v>
      </c>
      <c r="C106" t="s">
        <v>10</v>
      </c>
      <c r="D106" t="s">
        <v>160</v>
      </c>
    </row>
    <row r="107" spans="1:4" x14ac:dyDescent="0.25">
      <c r="A107" t="s">
        <v>161</v>
      </c>
      <c r="B107" t="s">
        <v>22</v>
      </c>
      <c r="C107" t="s">
        <v>10</v>
      </c>
      <c r="D107" t="s">
        <v>160</v>
      </c>
    </row>
    <row r="108" spans="1:4" x14ac:dyDescent="0.25">
      <c r="A108" t="s">
        <v>162</v>
      </c>
      <c r="B108" t="s">
        <v>22</v>
      </c>
      <c r="C108" t="s">
        <v>10</v>
      </c>
      <c r="D108" t="s">
        <v>160</v>
      </c>
    </row>
    <row r="109" spans="1:4" x14ac:dyDescent="0.25">
      <c r="A109" t="s">
        <v>163</v>
      </c>
      <c r="B109" t="s">
        <v>22</v>
      </c>
      <c r="C109" t="s">
        <v>10</v>
      </c>
      <c r="D109" t="s">
        <v>164</v>
      </c>
    </row>
    <row r="110" spans="1:4" x14ac:dyDescent="0.25">
      <c r="A110" t="s">
        <v>165</v>
      </c>
      <c r="B110" t="s">
        <v>9</v>
      </c>
      <c r="C110" t="s">
        <v>10</v>
      </c>
      <c r="D110" t="s">
        <v>164</v>
      </c>
    </row>
    <row r="111" spans="1:4" x14ac:dyDescent="0.25">
      <c r="A111" t="s">
        <v>166</v>
      </c>
      <c r="B111" t="s">
        <v>22</v>
      </c>
      <c r="C111" t="s">
        <v>10</v>
      </c>
      <c r="D111" t="s">
        <v>164</v>
      </c>
    </row>
    <row r="112" spans="1:4" x14ac:dyDescent="0.25">
      <c r="A112" t="s">
        <v>167</v>
      </c>
      <c r="B112" t="s">
        <v>9</v>
      </c>
      <c r="C112" t="s">
        <v>10</v>
      </c>
      <c r="D112" t="s">
        <v>164</v>
      </c>
    </row>
    <row r="113" spans="1:4" x14ac:dyDescent="0.25">
      <c r="A113" t="s">
        <v>168</v>
      </c>
      <c r="B113" t="s">
        <v>9</v>
      </c>
      <c r="C113" t="s">
        <v>10</v>
      </c>
      <c r="D113" t="s">
        <v>169</v>
      </c>
    </row>
    <row r="114" spans="1:4" x14ac:dyDescent="0.25">
      <c r="A114" t="s">
        <v>170</v>
      </c>
      <c r="B114" t="s">
        <v>9</v>
      </c>
      <c r="C114" t="s">
        <v>171</v>
      </c>
      <c r="D114" t="s">
        <v>172</v>
      </c>
    </row>
    <row r="115" spans="1:4" x14ac:dyDescent="0.25">
      <c r="A115" t="s">
        <v>173</v>
      </c>
      <c r="B115" t="s">
        <v>9</v>
      </c>
      <c r="C115" t="s">
        <v>10</v>
      </c>
      <c r="D115" t="s">
        <v>174</v>
      </c>
    </row>
    <row r="116" spans="1:4" x14ac:dyDescent="0.25">
      <c r="A116" t="s">
        <v>175</v>
      </c>
      <c r="B116" t="s">
        <v>9</v>
      </c>
      <c r="C116" t="s">
        <v>10</v>
      </c>
      <c r="D116" t="s">
        <v>176</v>
      </c>
    </row>
    <row r="117" spans="1:4" x14ac:dyDescent="0.25">
      <c r="A117" t="s">
        <v>177</v>
      </c>
      <c r="B117" t="s">
        <v>22</v>
      </c>
      <c r="C117" t="s">
        <v>10</v>
      </c>
      <c r="D117" t="s">
        <v>178</v>
      </c>
    </row>
    <row r="118" spans="1:4" x14ac:dyDescent="0.25">
      <c r="A118" t="s">
        <v>179</v>
      </c>
      <c r="B118" t="s">
        <v>9</v>
      </c>
      <c r="C118" t="s">
        <v>180</v>
      </c>
      <c r="D118" t="s">
        <v>178</v>
      </c>
    </row>
    <row r="119" spans="1:4" x14ac:dyDescent="0.25">
      <c r="A119" t="s">
        <v>181</v>
      </c>
      <c r="B119" t="s">
        <v>9</v>
      </c>
      <c r="C119" t="s">
        <v>10</v>
      </c>
      <c r="D119" t="s">
        <v>178</v>
      </c>
    </row>
    <row r="120" spans="1:4" x14ac:dyDescent="0.25">
      <c r="A120" t="s">
        <v>182</v>
      </c>
      <c r="B120" t="s">
        <v>22</v>
      </c>
      <c r="C120" t="s">
        <v>183</v>
      </c>
      <c r="D120" t="s">
        <v>184</v>
      </c>
    </row>
    <row r="121" spans="1:4" x14ac:dyDescent="0.25">
      <c r="A121" t="s">
        <v>185</v>
      </c>
      <c r="B121" t="s">
        <v>22</v>
      </c>
      <c r="C121" t="s">
        <v>10</v>
      </c>
      <c r="D121" t="s">
        <v>186</v>
      </c>
    </row>
    <row r="122" spans="1:4" x14ac:dyDescent="0.25">
      <c r="A122" t="s">
        <v>187</v>
      </c>
      <c r="B122" t="s">
        <v>9</v>
      </c>
      <c r="C122" t="s">
        <v>188</v>
      </c>
      <c r="D122" t="s">
        <v>186</v>
      </c>
    </row>
    <row r="123" spans="1:4" x14ac:dyDescent="0.25">
      <c r="A123" t="s">
        <v>189</v>
      </c>
      <c r="B123" t="s">
        <v>22</v>
      </c>
      <c r="C123" t="s">
        <v>10</v>
      </c>
      <c r="D123" t="s">
        <v>186</v>
      </c>
    </row>
    <row r="124" spans="1:4" x14ac:dyDescent="0.25">
      <c r="A124" t="s">
        <v>190</v>
      </c>
      <c r="B124" t="s">
        <v>22</v>
      </c>
      <c r="C124" t="s">
        <v>191</v>
      </c>
      <c r="D124" t="s">
        <v>186</v>
      </c>
    </row>
    <row r="125" spans="1:4" x14ac:dyDescent="0.25">
      <c r="A125" t="s">
        <v>192</v>
      </c>
      <c r="B125" t="s">
        <v>22</v>
      </c>
      <c r="C125" t="s">
        <v>10</v>
      </c>
      <c r="D125" t="s">
        <v>186</v>
      </c>
    </row>
    <row r="126" spans="1:4" x14ac:dyDescent="0.25">
      <c r="A126" t="s">
        <v>193</v>
      </c>
      <c r="B126" t="s">
        <v>9</v>
      </c>
      <c r="C126" t="s">
        <v>10</v>
      </c>
      <c r="D126" t="s">
        <v>186</v>
      </c>
    </row>
    <row r="127" spans="1:4" x14ac:dyDescent="0.25">
      <c r="A127" t="s">
        <v>194</v>
      </c>
      <c r="B127" t="s">
        <v>22</v>
      </c>
      <c r="C127" t="s">
        <v>10</v>
      </c>
      <c r="D127" t="s">
        <v>186</v>
      </c>
    </row>
    <row r="128" spans="1:4" x14ac:dyDescent="0.25">
      <c r="A128" t="s">
        <v>195</v>
      </c>
      <c r="B128" t="s">
        <v>22</v>
      </c>
      <c r="C128" t="s">
        <v>10</v>
      </c>
      <c r="D128" t="s">
        <v>186</v>
      </c>
    </row>
    <row r="129" spans="1:4" x14ac:dyDescent="0.25">
      <c r="A129" t="s">
        <v>196</v>
      </c>
      <c r="B129" t="s">
        <v>9</v>
      </c>
      <c r="C129" t="s">
        <v>10</v>
      </c>
      <c r="D129" t="s">
        <v>186</v>
      </c>
    </row>
    <row r="130" spans="1:4" x14ac:dyDescent="0.25">
      <c r="A130" t="s">
        <v>197</v>
      </c>
      <c r="B130" t="s">
        <v>9</v>
      </c>
      <c r="C130" t="s">
        <v>10</v>
      </c>
      <c r="D130" t="s">
        <v>186</v>
      </c>
    </row>
    <row r="131" spans="1:4" x14ac:dyDescent="0.25">
      <c r="A131" t="s">
        <v>198</v>
      </c>
      <c r="B131" t="s">
        <v>22</v>
      </c>
      <c r="C131" t="s">
        <v>10</v>
      </c>
      <c r="D131" t="s">
        <v>186</v>
      </c>
    </row>
    <row r="132" spans="1:4" x14ac:dyDescent="0.25">
      <c r="A132" t="s">
        <v>199</v>
      </c>
      <c r="B132" t="s">
        <v>9</v>
      </c>
      <c r="C132" t="s">
        <v>10</v>
      </c>
      <c r="D132" t="s">
        <v>186</v>
      </c>
    </row>
    <row r="133" spans="1:4" x14ac:dyDescent="0.25">
      <c r="A133" t="s">
        <v>200</v>
      </c>
      <c r="B133" t="s">
        <v>22</v>
      </c>
      <c r="C133" t="s">
        <v>10</v>
      </c>
      <c r="D133" t="s">
        <v>186</v>
      </c>
    </row>
    <row r="134" spans="1:4" x14ac:dyDescent="0.25">
      <c r="A134" t="s">
        <v>201</v>
      </c>
      <c r="B134" t="s">
        <v>9</v>
      </c>
      <c r="C134" t="s">
        <v>10</v>
      </c>
      <c r="D134" t="s">
        <v>202</v>
      </c>
    </row>
    <row r="135" spans="1:4" x14ac:dyDescent="0.25">
      <c r="A135" t="s">
        <v>203</v>
      </c>
      <c r="B135" t="s">
        <v>9</v>
      </c>
      <c r="C135" t="s">
        <v>10</v>
      </c>
      <c r="D135" t="s">
        <v>202</v>
      </c>
    </row>
    <row r="136" spans="1:4" x14ac:dyDescent="0.25">
      <c r="A136" t="s">
        <v>204</v>
      </c>
      <c r="B136" t="s">
        <v>9</v>
      </c>
      <c r="C136" t="s">
        <v>10</v>
      </c>
      <c r="D136" t="s">
        <v>205</v>
      </c>
    </row>
    <row r="137" spans="1:4" x14ac:dyDescent="0.25">
      <c r="A137" t="s">
        <v>206</v>
      </c>
      <c r="B137" t="s">
        <v>9</v>
      </c>
      <c r="C137" t="s">
        <v>10</v>
      </c>
      <c r="D137" t="s">
        <v>205</v>
      </c>
    </row>
    <row r="138" spans="1:4" x14ac:dyDescent="0.25">
      <c r="A138" t="s">
        <v>207</v>
      </c>
      <c r="B138" t="s">
        <v>9</v>
      </c>
      <c r="C138" t="s">
        <v>10</v>
      </c>
      <c r="D138" t="s">
        <v>205</v>
      </c>
    </row>
    <row r="139" spans="1:4" x14ac:dyDescent="0.25">
      <c r="A139" t="s">
        <v>208</v>
      </c>
      <c r="B139" t="s">
        <v>9</v>
      </c>
      <c r="C139" t="s">
        <v>10</v>
      </c>
      <c r="D139" t="s">
        <v>205</v>
      </c>
    </row>
    <row r="140" spans="1:4" x14ac:dyDescent="0.25">
      <c r="A140" t="s">
        <v>209</v>
      </c>
      <c r="B140" t="s">
        <v>9</v>
      </c>
      <c r="C140" t="s">
        <v>10</v>
      </c>
      <c r="D140" t="s">
        <v>205</v>
      </c>
    </row>
    <row r="141" spans="1:4" x14ac:dyDescent="0.25">
      <c r="A141" t="s">
        <v>210</v>
      </c>
      <c r="B141" t="s">
        <v>9</v>
      </c>
      <c r="C141" t="s">
        <v>10</v>
      </c>
      <c r="D141" t="s">
        <v>205</v>
      </c>
    </row>
    <row r="142" spans="1:4" x14ac:dyDescent="0.25">
      <c r="A142" t="s">
        <v>211</v>
      </c>
      <c r="B142" t="s">
        <v>9</v>
      </c>
      <c r="C142" t="s">
        <v>212</v>
      </c>
      <c r="D142" t="s">
        <v>213</v>
      </c>
    </row>
    <row r="143" spans="1:4" x14ac:dyDescent="0.25">
      <c r="A143" t="s">
        <v>214</v>
      </c>
      <c r="B143" t="s">
        <v>9</v>
      </c>
      <c r="C143" t="s">
        <v>212</v>
      </c>
      <c r="D143" t="s">
        <v>213</v>
      </c>
    </row>
    <row r="144" spans="1:4" x14ac:dyDescent="0.25">
      <c r="A144" t="s">
        <v>215</v>
      </c>
      <c r="B144" t="s">
        <v>22</v>
      </c>
      <c r="C144" t="s">
        <v>212</v>
      </c>
      <c r="D144" t="s">
        <v>213</v>
      </c>
    </row>
    <row r="145" spans="1:4" x14ac:dyDescent="0.25">
      <c r="A145" t="s">
        <v>216</v>
      </c>
      <c r="B145" t="s">
        <v>9</v>
      </c>
      <c r="C145" t="s">
        <v>10</v>
      </c>
      <c r="D145" t="s">
        <v>217</v>
      </c>
    </row>
    <row r="146" spans="1:4" x14ac:dyDescent="0.25">
      <c r="A146" t="s">
        <v>218</v>
      </c>
      <c r="B146" t="s">
        <v>9</v>
      </c>
      <c r="C146" t="s">
        <v>219</v>
      </c>
      <c r="D146" t="s">
        <v>220</v>
      </c>
    </row>
    <row r="147" spans="1:4" x14ac:dyDescent="0.25">
      <c r="A147" t="s">
        <v>221</v>
      </c>
      <c r="B147" t="s">
        <v>9</v>
      </c>
      <c r="C147" t="s">
        <v>10</v>
      </c>
      <c r="D147" t="s">
        <v>220</v>
      </c>
    </row>
    <row r="148" spans="1:4" x14ac:dyDescent="0.25">
      <c r="A148" t="s">
        <v>222</v>
      </c>
      <c r="B148" t="s">
        <v>9</v>
      </c>
      <c r="C148" t="s">
        <v>10</v>
      </c>
      <c r="D148" t="s">
        <v>220</v>
      </c>
    </row>
    <row r="149" spans="1:4" x14ac:dyDescent="0.25">
      <c r="A149" t="s">
        <v>223</v>
      </c>
      <c r="B149" t="s">
        <v>9</v>
      </c>
      <c r="C149" t="s">
        <v>10</v>
      </c>
      <c r="D149" t="s">
        <v>220</v>
      </c>
    </row>
    <row r="150" spans="1:4" x14ac:dyDescent="0.25">
      <c r="A150" t="s">
        <v>224</v>
      </c>
      <c r="B150" t="s">
        <v>9</v>
      </c>
      <c r="C150" t="s">
        <v>10</v>
      </c>
      <c r="D150" t="s">
        <v>220</v>
      </c>
    </row>
    <row r="151" spans="1:4" x14ac:dyDescent="0.25">
      <c r="A151" t="s">
        <v>225</v>
      </c>
      <c r="B151" t="s">
        <v>9</v>
      </c>
      <c r="C151" t="s">
        <v>10</v>
      </c>
      <c r="D151" t="s">
        <v>220</v>
      </c>
    </row>
    <row r="152" spans="1:4" x14ac:dyDescent="0.25">
      <c r="A152" t="s">
        <v>226</v>
      </c>
      <c r="B152" t="s">
        <v>9</v>
      </c>
      <c r="C152" t="s">
        <v>10</v>
      </c>
      <c r="D152" t="s">
        <v>220</v>
      </c>
    </row>
    <row r="153" spans="1:4" x14ac:dyDescent="0.25">
      <c r="A153" t="s">
        <v>227</v>
      </c>
      <c r="B153" t="s">
        <v>22</v>
      </c>
      <c r="C153" t="s">
        <v>10</v>
      </c>
      <c r="D153" t="s">
        <v>220</v>
      </c>
    </row>
    <row r="154" spans="1:4" x14ac:dyDescent="0.25">
      <c r="A154" t="s">
        <v>228</v>
      </c>
      <c r="B154" t="s">
        <v>22</v>
      </c>
      <c r="C154" t="s">
        <v>229</v>
      </c>
      <c r="D154" t="s">
        <v>220</v>
      </c>
    </row>
    <row r="155" spans="1:4" x14ac:dyDescent="0.25">
      <c r="A155" t="s">
        <v>230</v>
      </c>
      <c r="B155" t="s">
        <v>22</v>
      </c>
      <c r="C155" t="s">
        <v>10</v>
      </c>
      <c r="D155" t="s">
        <v>220</v>
      </c>
    </row>
    <row r="156" spans="1:4" x14ac:dyDescent="0.25">
      <c r="A156" t="s">
        <v>231</v>
      </c>
      <c r="B156" t="s">
        <v>22</v>
      </c>
      <c r="C156" t="s">
        <v>10</v>
      </c>
      <c r="D156" t="s">
        <v>220</v>
      </c>
    </row>
    <row r="157" spans="1:4" x14ac:dyDescent="0.25">
      <c r="A157" t="s">
        <v>232</v>
      </c>
      <c r="B157" t="s">
        <v>9</v>
      </c>
      <c r="C157" t="s">
        <v>10</v>
      </c>
      <c r="D157" t="s">
        <v>220</v>
      </c>
    </row>
    <row r="158" spans="1:4" x14ac:dyDescent="0.25">
      <c r="A158" t="s">
        <v>233</v>
      </c>
      <c r="B158" t="s">
        <v>9</v>
      </c>
      <c r="C158" t="s">
        <v>10</v>
      </c>
      <c r="D158" t="s">
        <v>220</v>
      </c>
    </row>
    <row r="159" spans="1:4" x14ac:dyDescent="0.25">
      <c r="A159" t="s">
        <v>234</v>
      </c>
      <c r="B159" t="s">
        <v>9</v>
      </c>
      <c r="C159" t="s">
        <v>235</v>
      </c>
      <c r="D159" t="s">
        <v>236</v>
      </c>
    </row>
    <row r="160" spans="1:4" x14ac:dyDescent="0.25">
      <c r="A160" t="s">
        <v>237</v>
      </c>
      <c r="B160" t="s">
        <v>9</v>
      </c>
      <c r="C160" t="s">
        <v>235</v>
      </c>
      <c r="D160" t="s">
        <v>236</v>
      </c>
    </row>
    <row r="161" spans="1:4" x14ac:dyDescent="0.25">
      <c r="A161" t="s">
        <v>238</v>
      </c>
      <c r="B161" t="s">
        <v>22</v>
      </c>
      <c r="C161" t="s">
        <v>235</v>
      </c>
      <c r="D161" t="s">
        <v>236</v>
      </c>
    </row>
    <row r="162" spans="1:4" x14ac:dyDescent="0.25">
      <c r="A162" t="s">
        <v>239</v>
      </c>
      <c r="B162" t="s">
        <v>9</v>
      </c>
      <c r="C162" t="s">
        <v>235</v>
      </c>
      <c r="D162" t="s">
        <v>236</v>
      </c>
    </row>
    <row r="163" spans="1:4" x14ac:dyDescent="0.25">
      <c r="A163" t="s">
        <v>240</v>
      </c>
      <c r="B163" t="s">
        <v>9</v>
      </c>
      <c r="C163" t="s">
        <v>235</v>
      </c>
      <c r="D163" t="s">
        <v>236</v>
      </c>
    </row>
    <row r="164" spans="1:4" x14ac:dyDescent="0.25">
      <c r="A164" t="s">
        <v>241</v>
      </c>
      <c r="B164" t="s">
        <v>9</v>
      </c>
      <c r="C164" t="s">
        <v>235</v>
      </c>
      <c r="D164" t="s">
        <v>236</v>
      </c>
    </row>
    <row r="165" spans="1:4" x14ac:dyDescent="0.25">
      <c r="A165" t="s">
        <v>242</v>
      </c>
      <c r="B165" t="s">
        <v>9</v>
      </c>
      <c r="C165" t="s">
        <v>10</v>
      </c>
      <c r="D165" t="s">
        <v>236</v>
      </c>
    </row>
    <row r="166" spans="1:4" x14ac:dyDescent="0.25">
      <c r="A166" t="s">
        <v>243</v>
      </c>
      <c r="B166" t="s">
        <v>9</v>
      </c>
      <c r="C166" t="s">
        <v>244</v>
      </c>
      <c r="D166" t="s">
        <v>245</v>
      </c>
    </row>
    <row r="167" spans="1:4" x14ac:dyDescent="0.25">
      <c r="A167" t="s">
        <v>246</v>
      </c>
      <c r="B167" t="s">
        <v>9</v>
      </c>
      <c r="C167" t="s">
        <v>247</v>
      </c>
      <c r="D167" t="s">
        <v>248</v>
      </c>
    </row>
    <row r="168" spans="1:4" x14ac:dyDescent="0.25">
      <c r="A168" t="s">
        <v>249</v>
      </c>
      <c r="B168" t="s">
        <v>9</v>
      </c>
      <c r="C168" t="s">
        <v>247</v>
      </c>
      <c r="D168" t="s">
        <v>248</v>
      </c>
    </row>
    <row r="169" spans="1:4" x14ac:dyDescent="0.25">
      <c r="A169" t="s">
        <v>250</v>
      </c>
      <c r="B169" t="s">
        <v>9</v>
      </c>
      <c r="C169" t="s">
        <v>10</v>
      </c>
      <c r="D169" t="s">
        <v>251</v>
      </c>
    </row>
    <row r="170" spans="1:4" x14ac:dyDescent="0.25">
      <c r="A170" t="s">
        <v>252</v>
      </c>
      <c r="B170" t="s">
        <v>9</v>
      </c>
      <c r="C170" t="s">
        <v>96</v>
      </c>
      <c r="D170" t="s">
        <v>251</v>
      </c>
    </row>
    <row r="171" spans="1:4" x14ac:dyDescent="0.25">
      <c r="A171" t="s">
        <v>253</v>
      </c>
      <c r="B171" t="s">
        <v>9</v>
      </c>
      <c r="C171" t="s">
        <v>254</v>
      </c>
      <c r="D171" t="s">
        <v>251</v>
      </c>
    </row>
    <row r="172" spans="1:4" x14ac:dyDescent="0.25">
      <c r="A172" t="s">
        <v>255</v>
      </c>
      <c r="B172" t="s">
        <v>9</v>
      </c>
      <c r="C172" t="s">
        <v>254</v>
      </c>
      <c r="D172" t="s">
        <v>251</v>
      </c>
    </row>
    <row r="173" spans="1:4" x14ac:dyDescent="0.25">
      <c r="A173" t="s">
        <v>256</v>
      </c>
      <c r="B173" t="s">
        <v>22</v>
      </c>
      <c r="C173" t="s">
        <v>254</v>
      </c>
      <c r="D173" t="s">
        <v>251</v>
      </c>
    </row>
    <row r="174" spans="1:4" x14ac:dyDescent="0.25">
      <c r="A174" t="s">
        <v>257</v>
      </c>
      <c r="B174" t="s">
        <v>22</v>
      </c>
      <c r="C174" t="s">
        <v>10</v>
      </c>
      <c r="D174" t="s">
        <v>258</v>
      </c>
    </row>
    <row r="175" spans="1:4" x14ac:dyDescent="0.25">
      <c r="A175" t="s">
        <v>259</v>
      </c>
      <c r="B175" t="s">
        <v>22</v>
      </c>
      <c r="C175" t="s">
        <v>10</v>
      </c>
      <c r="D175" t="s">
        <v>260</v>
      </c>
    </row>
    <row r="176" spans="1:4" x14ac:dyDescent="0.25">
      <c r="A176" t="s">
        <v>261</v>
      </c>
      <c r="B176" t="s">
        <v>9</v>
      </c>
      <c r="C176" t="s">
        <v>114</v>
      </c>
      <c r="D176" t="s">
        <v>260</v>
      </c>
    </row>
    <row r="177" spans="1:4" x14ac:dyDescent="0.25">
      <c r="A177" t="s">
        <v>262</v>
      </c>
      <c r="B177" t="s">
        <v>9</v>
      </c>
      <c r="C177" t="s">
        <v>114</v>
      </c>
      <c r="D177" t="s">
        <v>260</v>
      </c>
    </row>
    <row r="178" spans="1:4" x14ac:dyDescent="0.25">
      <c r="A178" t="s">
        <v>263</v>
      </c>
      <c r="B178" t="s">
        <v>22</v>
      </c>
      <c r="C178" t="s">
        <v>264</v>
      </c>
      <c r="D178" t="s">
        <v>265</v>
      </c>
    </row>
    <row r="179" spans="1:4" x14ac:dyDescent="0.25">
      <c r="A179" t="s">
        <v>266</v>
      </c>
      <c r="B179" t="s">
        <v>22</v>
      </c>
      <c r="C179" t="s">
        <v>10</v>
      </c>
      <c r="D179" t="s">
        <v>267</v>
      </c>
    </row>
    <row r="180" spans="1:4" x14ac:dyDescent="0.25">
      <c r="A180" t="s">
        <v>268</v>
      </c>
      <c r="B180" t="s">
        <v>9</v>
      </c>
      <c r="C180" t="s">
        <v>10</v>
      </c>
      <c r="D180" t="s">
        <v>267</v>
      </c>
    </row>
    <row r="181" spans="1:4" x14ac:dyDescent="0.25">
      <c r="A181" t="s">
        <v>269</v>
      </c>
      <c r="B181" t="s">
        <v>9</v>
      </c>
      <c r="C181" t="s">
        <v>10</v>
      </c>
      <c r="D181" t="s">
        <v>267</v>
      </c>
    </row>
    <row r="182" spans="1:4" x14ac:dyDescent="0.25">
      <c r="A182" t="s">
        <v>270</v>
      </c>
      <c r="B182" t="s">
        <v>9</v>
      </c>
      <c r="C182" t="s">
        <v>10</v>
      </c>
      <c r="D182" t="s">
        <v>267</v>
      </c>
    </row>
    <row r="183" spans="1:4" x14ac:dyDescent="0.25">
      <c r="A183" t="s">
        <v>271</v>
      </c>
      <c r="B183" t="s">
        <v>9</v>
      </c>
      <c r="C183" t="s">
        <v>10</v>
      </c>
      <c r="D183" t="s">
        <v>272</v>
      </c>
    </row>
    <row r="184" spans="1:4" x14ac:dyDescent="0.25">
      <c r="A184" t="s">
        <v>273</v>
      </c>
      <c r="B184" t="s">
        <v>9</v>
      </c>
      <c r="C184" t="s">
        <v>10</v>
      </c>
      <c r="D184" t="s">
        <v>274</v>
      </c>
    </row>
    <row r="185" spans="1:4" x14ac:dyDescent="0.25">
      <c r="A185" t="s">
        <v>275</v>
      </c>
      <c r="B185" t="s">
        <v>9</v>
      </c>
      <c r="C185" t="s">
        <v>10</v>
      </c>
      <c r="D185" t="s">
        <v>276</v>
      </c>
    </row>
    <row r="186" spans="1:4" x14ac:dyDescent="0.25">
      <c r="A186" t="s">
        <v>277</v>
      </c>
      <c r="B186" t="s">
        <v>9</v>
      </c>
      <c r="C186" t="s">
        <v>10</v>
      </c>
      <c r="D186" t="s">
        <v>276</v>
      </c>
    </row>
    <row r="187" spans="1:4" x14ac:dyDescent="0.25">
      <c r="A187" t="s">
        <v>278</v>
      </c>
      <c r="B187" t="s">
        <v>22</v>
      </c>
      <c r="C187" t="s">
        <v>10</v>
      </c>
      <c r="D187" t="s">
        <v>276</v>
      </c>
    </row>
    <row r="188" spans="1:4" x14ac:dyDescent="0.25">
      <c r="A188" t="s">
        <v>279</v>
      </c>
      <c r="B188" t="s">
        <v>9</v>
      </c>
      <c r="C188" t="s">
        <v>10</v>
      </c>
      <c r="D188" t="s">
        <v>276</v>
      </c>
    </row>
    <row r="189" spans="1:4" x14ac:dyDescent="0.25">
      <c r="A189" t="s">
        <v>280</v>
      </c>
      <c r="B189" t="s">
        <v>22</v>
      </c>
      <c r="C189" t="s">
        <v>10</v>
      </c>
      <c r="D189" t="s">
        <v>276</v>
      </c>
    </row>
    <row r="190" spans="1:4" x14ac:dyDescent="0.25">
      <c r="A190" t="s">
        <v>281</v>
      </c>
      <c r="B190" t="s">
        <v>9</v>
      </c>
      <c r="C190" t="s">
        <v>10</v>
      </c>
      <c r="D190" t="s">
        <v>282</v>
      </c>
    </row>
    <row r="191" spans="1:4" x14ac:dyDescent="0.25">
      <c r="A191" t="s">
        <v>283</v>
      </c>
      <c r="B191" t="s">
        <v>9</v>
      </c>
      <c r="C191" t="s">
        <v>10</v>
      </c>
      <c r="D191" t="s">
        <v>282</v>
      </c>
    </row>
    <row r="192" spans="1:4" x14ac:dyDescent="0.25">
      <c r="A192" t="s">
        <v>284</v>
      </c>
      <c r="B192" t="s">
        <v>22</v>
      </c>
      <c r="C192" t="s">
        <v>10</v>
      </c>
      <c r="D192" t="s">
        <v>282</v>
      </c>
    </row>
    <row r="193" spans="1:4" x14ac:dyDescent="0.25">
      <c r="A193" t="s">
        <v>285</v>
      </c>
      <c r="B193" t="s">
        <v>9</v>
      </c>
      <c r="C193" t="s">
        <v>10</v>
      </c>
      <c r="D193" t="s">
        <v>286</v>
      </c>
    </row>
    <row r="194" spans="1:4" x14ac:dyDescent="0.25">
      <c r="A194" t="s">
        <v>287</v>
      </c>
      <c r="B194" t="s">
        <v>9</v>
      </c>
      <c r="C194" t="s">
        <v>10</v>
      </c>
      <c r="D194" t="s">
        <v>286</v>
      </c>
    </row>
    <row r="195" spans="1:4" x14ac:dyDescent="0.25">
      <c r="A195" t="s">
        <v>288</v>
      </c>
      <c r="B195" t="s">
        <v>22</v>
      </c>
      <c r="C195" t="s">
        <v>10</v>
      </c>
      <c r="D195" t="s">
        <v>286</v>
      </c>
    </row>
    <row r="196" spans="1:4" x14ac:dyDescent="0.25">
      <c r="A196" t="s">
        <v>289</v>
      </c>
      <c r="B196" t="s">
        <v>9</v>
      </c>
      <c r="C196" t="s">
        <v>10</v>
      </c>
      <c r="D196" t="s">
        <v>286</v>
      </c>
    </row>
    <row r="197" spans="1:4" x14ac:dyDescent="0.25">
      <c r="A197" t="s">
        <v>290</v>
      </c>
      <c r="B197" t="s">
        <v>22</v>
      </c>
      <c r="C197" t="s">
        <v>10</v>
      </c>
      <c r="D197" t="s">
        <v>291</v>
      </c>
    </row>
    <row r="198" spans="1:4" x14ac:dyDescent="0.25">
      <c r="A198" t="s">
        <v>292</v>
      </c>
      <c r="B198" t="s">
        <v>9</v>
      </c>
      <c r="C198" t="s">
        <v>293</v>
      </c>
      <c r="D198" t="s">
        <v>294</v>
      </c>
    </row>
    <row r="199" spans="1:4" x14ac:dyDescent="0.25">
      <c r="A199" t="s">
        <v>295</v>
      </c>
      <c r="B199" t="s">
        <v>9</v>
      </c>
      <c r="C199" t="s">
        <v>10</v>
      </c>
      <c r="D199" t="s">
        <v>294</v>
      </c>
    </row>
    <row r="200" spans="1:4" x14ac:dyDescent="0.25">
      <c r="A200" t="s">
        <v>296</v>
      </c>
      <c r="B200" t="s">
        <v>9</v>
      </c>
      <c r="C200" t="s">
        <v>10</v>
      </c>
      <c r="D200" t="s">
        <v>294</v>
      </c>
    </row>
    <row r="201" spans="1:4" x14ac:dyDescent="0.25">
      <c r="A201" t="s">
        <v>297</v>
      </c>
      <c r="B201" t="s">
        <v>22</v>
      </c>
      <c r="C201" t="s">
        <v>10</v>
      </c>
      <c r="D201" t="s">
        <v>294</v>
      </c>
    </row>
    <row r="202" spans="1:4" x14ac:dyDescent="0.25">
      <c r="A202" t="s">
        <v>298</v>
      </c>
      <c r="B202" t="s">
        <v>9</v>
      </c>
      <c r="C202" t="s">
        <v>10</v>
      </c>
      <c r="D202" t="s">
        <v>294</v>
      </c>
    </row>
    <row r="203" spans="1:4" x14ac:dyDescent="0.25">
      <c r="A203" t="s">
        <v>299</v>
      </c>
      <c r="B203" t="s">
        <v>9</v>
      </c>
      <c r="C203" t="s">
        <v>10</v>
      </c>
      <c r="D203" t="s">
        <v>294</v>
      </c>
    </row>
    <row r="204" spans="1:4" x14ac:dyDescent="0.25">
      <c r="A204" t="s">
        <v>300</v>
      </c>
      <c r="B204" t="s">
        <v>9</v>
      </c>
      <c r="C204" t="s">
        <v>10</v>
      </c>
      <c r="D204" t="s">
        <v>294</v>
      </c>
    </row>
    <row r="205" spans="1:4" x14ac:dyDescent="0.25">
      <c r="A205" t="s">
        <v>301</v>
      </c>
      <c r="B205" t="s">
        <v>9</v>
      </c>
      <c r="C205" t="s">
        <v>10</v>
      </c>
      <c r="D205" t="s">
        <v>294</v>
      </c>
    </row>
    <row r="206" spans="1:4" x14ac:dyDescent="0.25">
      <c r="A206" t="s">
        <v>302</v>
      </c>
      <c r="B206" t="s">
        <v>9</v>
      </c>
      <c r="C206" t="s">
        <v>10</v>
      </c>
      <c r="D206" t="s">
        <v>294</v>
      </c>
    </row>
    <row r="207" spans="1:4" x14ac:dyDescent="0.25">
      <c r="A207" t="s">
        <v>303</v>
      </c>
      <c r="B207" t="s">
        <v>22</v>
      </c>
      <c r="C207" t="s">
        <v>10</v>
      </c>
      <c r="D207" t="s">
        <v>294</v>
      </c>
    </row>
    <row r="208" spans="1:4" x14ac:dyDescent="0.25">
      <c r="A208" t="s">
        <v>304</v>
      </c>
      <c r="B208" t="s">
        <v>9</v>
      </c>
      <c r="C208" t="s">
        <v>10</v>
      </c>
      <c r="D208" t="s">
        <v>294</v>
      </c>
    </row>
    <row r="209" spans="1:4" x14ac:dyDescent="0.25">
      <c r="A209" t="s">
        <v>305</v>
      </c>
      <c r="B209" t="s">
        <v>9</v>
      </c>
      <c r="C209" t="s">
        <v>10</v>
      </c>
      <c r="D209" t="s">
        <v>294</v>
      </c>
    </row>
    <row r="210" spans="1:4" x14ac:dyDescent="0.25">
      <c r="A210" t="s">
        <v>306</v>
      </c>
      <c r="B210" t="s">
        <v>9</v>
      </c>
      <c r="C210" t="s">
        <v>10</v>
      </c>
      <c r="D210" t="s">
        <v>294</v>
      </c>
    </row>
    <row r="211" spans="1:4" x14ac:dyDescent="0.25">
      <c r="A211" t="s">
        <v>307</v>
      </c>
      <c r="B211" t="s">
        <v>9</v>
      </c>
      <c r="C211" t="s">
        <v>10</v>
      </c>
      <c r="D211" t="s">
        <v>294</v>
      </c>
    </row>
    <row r="212" spans="1:4" x14ac:dyDescent="0.25">
      <c r="A212" t="s">
        <v>308</v>
      </c>
      <c r="B212" t="s">
        <v>9</v>
      </c>
      <c r="C212" t="s">
        <v>10</v>
      </c>
      <c r="D212" t="s">
        <v>294</v>
      </c>
    </row>
    <row r="213" spans="1:4" x14ac:dyDescent="0.25">
      <c r="A213" t="s">
        <v>309</v>
      </c>
      <c r="B213" t="s">
        <v>9</v>
      </c>
      <c r="C213" t="s">
        <v>10</v>
      </c>
      <c r="D213" t="s">
        <v>294</v>
      </c>
    </row>
    <row r="214" spans="1:4" x14ac:dyDescent="0.25">
      <c r="A214" t="s">
        <v>310</v>
      </c>
      <c r="B214" t="s">
        <v>9</v>
      </c>
      <c r="C214" t="s">
        <v>10</v>
      </c>
      <c r="D214" t="s">
        <v>294</v>
      </c>
    </row>
    <row r="215" spans="1:4" x14ac:dyDescent="0.25">
      <c r="A215" t="s">
        <v>311</v>
      </c>
      <c r="B215" t="s">
        <v>9</v>
      </c>
      <c r="C215" t="s">
        <v>312</v>
      </c>
      <c r="D215" t="s">
        <v>313</v>
      </c>
    </row>
    <row r="216" spans="1:4" x14ac:dyDescent="0.25">
      <c r="A216" t="s">
        <v>314</v>
      </c>
      <c r="B216" t="s">
        <v>9</v>
      </c>
      <c r="C216" t="s">
        <v>10</v>
      </c>
      <c r="D216" t="s">
        <v>315</v>
      </c>
    </row>
    <row r="217" spans="1:4" x14ac:dyDescent="0.25">
      <c r="A217" t="s">
        <v>316</v>
      </c>
      <c r="B217" t="s">
        <v>9</v>
      </c>
      <c r="C217" t="s">
        <v>10</v>
      </c>
      <c r="D217" t="s">
        <v>315</v>
      </c>
    </row>
    <row r="218" spans="1:4" x14ac:dyDescent="0.25">
      <c r="A218" t="s">
        <v>317</v>
      </c>
      <c r="B218" t="s">
        <v>9</v>
      </c>
      <c r="C218" t="s">
        <v>10</v>
      </c>
      <c r="D218" t="s">
        <v>315</v>
      </c>
    </row>
    <row r="219" spans="1:4" x14ac:dyDescent="0.25">
      <c r="A219" t="s">
        <v>318</v>
      </c>
      <c r="B219" t="s">
        <v>9</v>
      </c>
      <c r="C219" t="s">
        <v>10</v>
      </c>
      <c r="D219" t="s">
        <v>315</v>
      </c>
    </row>
    <row r="220" spans="1:4" x14ac:dyDescent="0.25">
      <c r="A220" t="s">
        <v>319</v>
      </c>
      <c r="B220" t="s">
        <v>22</v>
      </c>
      <c r="C220" t="s">
        <v>320</v>
      </c>
      <c r="D220" t="s">
        <v>321</v>
      </c>
    </row>
    <row r="221" spans="1:4" x14ac:dyDescent="0.25">
      <c r="A221" t="s">
        <v>322</v>
      </c>
      <c r="B221" t="s">
        <v>9</v>
      </c>
      <c r="C221" t="s">
        <v>10</v>
      </c>
      <c r="D221" t="s">
        <v>323</v>
      </c>
    </row>
    <row r="222" spans="1:4" x14ac:dyDescent="0.25">
      <c r="A222" t="s">
        <v>324</v>
      </c>
      <c r="B222" t="s">
        <v>9</v>
      </c>
      <c r="C222" t="s">
        <v>10</v>
      </c>
      <c r="D222" t="s">
        <v>323</v>
      </c>
    </row>
    <row r="223" spans="1:4" x14ac:dyDescent="0.25">
      <c r="A223" t="s">
        <v>325</v>
      </c>
      <c r="B223" t="s">
        <v>9</v>
      </c>
      <c r="C223" t="s">
        <v>10</v>
      </c>
      <c r="D223" t="s">
        <v>326</v>
      </c>
    </row>
    <row r="224" spans="1:4" x14ac:dyDescent="0.25">
      <c r="A224" t="s">
        <v>327</v>
      </c>
      <c r="B224" t="s">
        <v>9</v>
      </c>
      <c r="C224" t="s">
        <v>10</v>
      </c>
      <c r="D224" t="s">
        <v>326</v>
      </c>
    </row>
    <row r="225" spans="1:4" x14ac:dyDescent="0.25">
      <c r="A225" t="s">
        <v>328</v>
      </c>
      <c r="B225" t="s">
        <v>22</v>
      </c>
      <c r="C225" t="s">
        <v>10</v>
      </c>
      <c r="D225" t="s">
        <v>326</v>
      </c>
    </row>
    <row r="226" spans="1:4" x14ac:dyDescent="0.25">
      <c r="A226" t="s">
        <v>329</v>
      </c>
      <c r="B226" t="s">
        <v>22</v>
      </c>
      <c r="C226" t="s">
        <v>10</v>
      </c>
      <c r="D226" t="s">
        <v>326</v>
      </c>
    </row>
    <row r="227" spans="1:4" x14ac:dyDescent="0.25">
      <c r="A227" t="s">
        <v>330</v>
      </c>
      <c r="B227" t="s">
        <v>9</v>
      </c>
      <c r="C227" t="s">
        <v>10</v>
      </c>
      <c r="D227" t="s">
        <v>326</v>
      </c>
    </row>
    <row r="228" spans="1:4" x14ac:dyDescent="0.25">
      <c r="A228" t="s">
        <v>331</v>
      </c>
      <c r="B228" t="s">
        <v>9</v>
      </c>
      <c r="C228" t="s">
        <v>10</v>
      </c>
      <c r="D228" t="s">
        <v>332</v>
      </c>
    </row>
    <row r="229" spans="1:4" x14ac:dyDescent="0.25">
      <c r="A229" t="s">
        <v>333</v>
      </c>
      <c r="B229" t="s">
        <v>9</v>
      </c>
      <c r="C229" t="s">
        <v>10</v>
      </c>
      <c r="D229" t="s">
        <v>334</v>
      </c>
    </row>
    <row r="230" spans="1:4" x14ac:dyDescent="0.25">
      <c r="A230" t="s">
        <v>335</v>
      </c>
      <c r="B230" t="s">
        <v>9</v>
      </c>
      <c r="C230" t="s">
        <v>10</v>
      </c>
      <c r="D230" t="s">
        <v>334</v>
      </c>
    </row>
    <row r="231" spans="1:4" x14ac:dyDescent="0.25">
      <c r="A231" t="s">
        <v>336</v>
      </c>
      <c r="B231" t="s">
        <v>9</v>
      </c>
      <c r="C231" t="s">
        <v>10</v>
      </c>
      <c r="D231" t="s">
        <v>337</v>
      </c>
    </row>
    <row r="232" spans="1:4" x14ac:dyDescent="0.25">
      <c r="A232" t="s">
        <v>338</v>
      </c>
      <c r="B232" t="s">
        <v>22</v>
      </c>
      <c r="C232" t="s">
        <v>10</v>
      </c>
      <c r="D232" t="s">
        <v>337</v>
      </c>
    </row>
    <row r="233" spans="1:4" x14ac:dyDescent="0.25">
      <c r="A233" t="s">
        <v>339</v>
      </c>
      <c r="B233" t="s">
        <v>9</v>
      </c>
      <c r="C233" t="s">
        <v>10</v>
      </c>
      <c r="D233" t="s">
        <v>337</v>
      </c>
    </row>
    <row r="234" spans="1:4" x14ac:dyDescent="0.25">
      <c r="A234" t="s">
        <v>340</v>
      </c>
      <c r="B234" t="s">
        <v>9</v>
      </c>
      <c r="C234" t="s">
        <v>10</v>
      </c>
      <c r="D234" t="s">
        <v>337</v>
      </c>
    </row>
    <row r="235" spans="1:4" x14ac:dyDescent="0.25">
      <c r="A235" t="s">
        <v>341</v>
      </c>
      <c r="B235" t="s">
        <v>9</v>
      </c>
      <c r="C235" t="s">
        <v>10</v>
      </c>
      <c r="D235" t="s">
        <v>337</v>
      </c>
    </row>
    <row r="236" spans="1:4" x14ac:dyDescent="0.25">
      <c r="A236" t="s">
        <v>342</v>
      </c>
      <c r="B236" t="s">
        <v>22</v>
      </c>
      <c r="C236" t="s">
        <v>10</v>
      </c>
      <c r="D236" t="s">
        <v>337</v>
      </c>
    </row>
    <row r="237" spans="1:4" x14ac:dyDescent="0.25">
      <c r="A237" t="s">
        <v>343</v>
      </c>
      <c r="B237" t="s">
        <v>9</v>
      </c>
      <c r="C237" t="s">
        <v>10</v>
      </c>
      <c r="D237" t="s">
        <v>337</v>
      </c>
    </row>
    <row r="238" spans="1:4" x14ac:dyDescent="0.25">
      <c r="A238" t="s">
        <v>344</v>
      </c>
      <c r="B238" t="s">
        <v>9</v>
      </c>
      <c r="C238" t="s">
        <v>10</v>
      </c>
      <c r="D238" t="s">
        <v>337</v>
      </c>
    </row>
    <row r="239" spans="1:4" x14ac:dyDescent="0.25">
      <c r="A239" t="s">
        <v>345</v>
      </c>
      <c r="B239" t="s">
        <v>9</v>
      </c>
      <c r="C239" t="s">
        <v>10</v>
      </c>
      <c r="D239" t="s">
        <v>337</v>
      </c>
    </row>
    <row r="240" spans="1:4" x14ac:dyDescent="0.25">
      <c r="A240" t="s">
        <v>346</v>
      </c>
      <c r="B240" t="s">
        <v>9</v>
      </c>
      <c r="C240" t="s">
        <v>10</v>
      </c>
      <c r="D240" t="s">
        <v>337</v>
      </c>
    </row>
    <row r="241" spans="1:4" x14ac:dyDescent="0.25">
      <c r="A241" t="s">
        <v>347</v>
      </c>
      <c r="B241" t="s">
        <v>9</v>
      </c>
      <c r="C241" t="s">
        <v>10</v>
      </c>
      <c r="D241" t="s">
        <v>337</v>
      </c>
    </row>
    <row r="242" spans="1:4" x14ac:dyDescent="0.25">
      <c r="A242" t="s">
        <v>348</v>
      </c>
      <c r="B242" t="s">
        <v>9</v>
      </c>
      <c r="C242" t="s">
        <v>10</v>
      </c>
      <c r="D242" t="s">
        <v>337</v>
      </c>
    </row>
    <row r="243" spans="1:4" x14ac:dyDescent="0.25">
      <c r="A243" t="s">
        <v>349</v>
      </c>
      <c r="B243" t="s">
        <v>9</v>
      </c>
      <c r="C243" t="s">
        <v>10</v>
      </c>
      <c r="D243" t="s">
        <v>337</v>
      </c>
    </row>
    <row r="244" spans="1:4" x14ac:dyDescent="0.25">
      <c r="A244" t="s">
        <v>350</v>
      </c>
      <c r="B244" t="s">
        <v>9</v>
      </c>
      <c r="C244" t="s">
        <v>10</v>
      </c>
      <c r="D244" t="s">
        <v>337</v>
      </c>
    </row>
    <row r="245" spans="1:4" x14ac:dyDescent="0.25">
      <c r="A245" t="s">
        <v>351</v>
      </c>
      <c r="B245" t="s">
        <v>22</v>
      </c>
      <c r="C245" t="s">
        <v>10</v>
      </c>
      <c r="D245" t="s">
        <v>337</v>
      </c>
    </row>
    <row r="246" spans="1:4" x14ac:dyDescent="0.25">
      <c r="A246" t="s">
        <v>352</v>
      </c>
      <c r="B246" t="s">
        <v>22</v>
      </c>
      <c r="C246" t="s">
        <v>10</v>
      </c>
      <c r="D246" t="s">
        <v>337</v>
      </c>
    </row>
    <row r="247" spans="1:4" x14ac:dyDescent="0.25">
      <c r="A247" t="s">
        <v>353</v>
      </c>
      <c r="B247" t="s">
        <v>22</v>
      </c>
      <c r="C247" t="s">
        <v>10</v>
      </c>
      <c r="D247" t="s">
        <v>337</v>
      </c>
    </row>
    <row r="248" spans="1:4" x14ac:dyDescent="0.25">
      <c r="A248" t="s">
        <v>354</v>
      </c>
      <c r="B248" t="s">
        <v>9</v>
      </c>
      <c r="C248" t="s">
        <v>10</v>
      </c>
      <c r="D248" t="s">
        <v>337</v>
      </c>
    </row>
    <row r="249" spans="1:4" x14ac:dyDescent="0.25">
      <c r="A249" t="s">
        <v>355</v>
      </c>
      <c r="B249" t="s">
        <v>9</v>
      </c>
      <c r="C249" t="s">
        <v>10</v>
      </c>
      <c r="D249" t="s">
        <v>337</v>
      </c>
    </row>
    <row r="250" spans="1:4" x14ac:dyDescent="0.25">
      <c r="A250" t="s">
        <v>356</v>
      </c>
      <c r="B250" t="s">
        <v>22</v>
      </c>
      <c r="C250" t="s">
        <v>10</v>
      </c>
      <c r="D250" t="s">
        <v>337</v>
      </c>
    </row>
    <row r="251" spans="1:4" x14ac:dyDescent="0.25">
      <c r="A251" t="s">
        <v>357</v>
      </c>
      <c r="B251" t="s">
        <v>22</v>
      </c>
      <c r="C251" t="s">
        <v>10</v>
      </c>
      <c r="D251" t="s">
        <v>337</v>
      </c>
    </row>
    <row r="252" spans="1:4" x14ac:dyDescent="0.25">
      <c r="A252" t="s">
        <v>358</v>
      </c>
      <c r="B252" t="s">
        <v>22</v>
      </c>
      <c r="C252" t="s">
        <v>10</v>
      </c>
      <c r="D252" t="s">
        <v>337</v>
      </c>
    </row>
    <row r="253" spans="1:4" x14ac:dyDescent="0.25">
      <c r="A253" t="s">
        <v>359</v>
      </c>
      <c r="B253" t="s">
        <v>9</v>
      </c>
      <c r="C253" t="s">
        <v>10</v>
      </c>
      <c r="D253" t="s">
        <v>337</v>
      </c>
    </row>
    <row r="254" spans="1:4" x14ac:dyDescent="0.25">
      <c r="A254" t="s">
        <v>360</v>
      </c>
      <c r="B254" t="s">
        <v>22</v>
      </c>
      <c r="C254" t="s">
        <v>10</v>
      </c>
      <c r="D254" t="s">
        <v>361</v>
      </c>
    </row>
    <row r="255" spans="1:4" x14ac:dyDescent="0.25">
      <c r="A255" t="s">
        <v>362</v>
      </c>
      <c r="B255" t="s">
        <v>9</v>
      </c>
      <c r="C255" t="s">
        <v>10</v>
      </c>
      <c r="D255" t="s">
        <v>361</v>
      </c>
    </row>
    <row r="256" spans="1:4" x14ac:dyDescent="0.25">
      <c r="A256" t="s">
        <v>363</v>
      </c>
      <c r="B256" t="s">
        <v>9</v>
      </c>
      <c r="C256" t="s">
        <v>10</v>
      </c>
      <c r="D256" t="s">
        <v>361</v>
      </c>
    </row>
    <row r="257" spans="1:4" x14ac:dyDescent="0.25">
      <c r="A257" t="s">
        <v>364</v>
      </c>
      <c r="B257" t="s">
        <v>9</v>
      </c>
      <c r="C257" t="s">
        <v>10</v>
      </c>
      <c r="D257" t="s">
        <v>365</v>
      </c>
    </row>
    <row r="258" spans="1:4" x14ac:dyDescent="0.25">
      <c r="A258" t="s">
        <v>366</v>
      </c>
      <c r="B258" t="s">
        <v>22</v>
      </c>
      <c r="C258" t="s">
        <v>10</v>
      </c>
      <c r="D258" t="s">
        <v>365</v>
      </c>
    </row>
    <row r="259" spans="1:4" x14ac:dyDescent="0.25">
      <c r="A259" t="s">
        <v>367</v>
      </c>
      <c r="B259" t="s">
        <v>22</v>
      </c>
      <c r="C259" t="s">
        <v>10</v>
      </c>
      <c r="D259" t="s">
        <v>365</v>
      </c>
    </row>
    <row r="260" spans="1:4" x14ac:dyDescent="0.25">
      <c r="A260" t="s">
        <v>368</v>
      </c>
      <c r="B260" t="s">
        <v>22</v>
      </c>
      <c r="C260" t="s">
        <v>10</v>
      </c>
      <c r="D260" t="s">
        <v>365</v>
      </c>
    </row>
    <row r="261" spans="1:4" x14ac:dyDescent="0.25">
      <c r="A261" t="s">
        <v>369</v>
      </c>
      <c r="B261" t="s">
        <v>9</v>
      </c>
      <c r="C261" t="s">
        <v>10</v>
      </c>
      <c r="D261" t="s">
        <v>365</v>
      </c>
    </row>
    <row r="262" spans="1:4" x14ac:dyDescent="0.25">
      <c r="A262" t="s">
        <v>370</v>
      </c>
      <c r="B262" t="s">
        <v>9</v>
      </c>
      <c r="C262" t="s">
        <v>10</v>
      </c>
      <c r="D262" t="s">
        <v>365</v>
      </c>
    </row>
    <row r="263" spans="1:4" x14ac:dyDescent="0.25">
      <c r="A263" t="s">
        <v>371</v>
      </c>
      <c r="B263" t="s">
        <v>22</v>
      </c>
      <c r="C263" t="s">
        <v>10</v>
      </c>
      <c r="D263" t="s">
        <v>365</v>
      </c>
    </row>
    <row r="264" spans="1:4" x14ac:dyDescent="0.25">
      <c r="A264" t="s">
        <v>372</v>
      </c>
      <c r="B264" t="s">
        <v>22</v>
      </c>
      <c r="C264" t="s">
        <v>10</v>
      </c>
      <c r="D264" t="s">
        <v>365</v>
      </c>
    </row>
    <row r="265" spans="1:4" x14ac:dyDescent="0.25">
      <c r="A265" t="s">
        <v>373</v>
      </c>
      <c r="B265" t="s">
        <v>9</v>
      </c>
      <c r="C265" t="s">
        <v>10</v>
      </c>
      <c r="D265" t="s">
        <v>374</v>
      </c>
    </row>
    <row r="266" spans="1:4" x14ac:dyDescent="0.25">
      <c r="A266" t="s">
        <v>375</v>
      </c>
      <c r="B266" t="s">
        <v>9</v>
      </c>
      <c r="C266" t="s">
        <v>10</v>
      </c>
      <c r="D266" t="s">
        <v>376</v>
      </c>
    </row>
    <row r="267" spans="1:4" x14ac:dyDescent="0.25">
      <c r="A267" t="s">
        <v>377</v>
      </c>
      <c r="B267" t="s">
        <v>9</v>
      </c>
      <c r="C267" t="s">
        <v>10</v>
      </c>
      <c r="D267" t="s">
        <v>376</v>
      </c>
    </row>
    <row r="268" spans="1:4" x14ac:dyDescent="0.25">
      <c r="A268" t="s">
        <v>378</v>
      </c>
      <c r="B268" t="s">
        <v>9</v>
      </c>
      <c r="C268" t="s">
        <v>10</v>
      </c>
      <c r="D268" t="s">
        <v>376</v>
      </c>
    </row>
    <row r="269" spans="1:4" x14ac:dyDescent="0.25">
      <c r="A269" t="s">
        <v>379</v>
      </c>
      <c r="B269" t="s">
        <v>22</v>
      </c>
      <c r="C269" t="s">
        <v>10</v>
      </c>
      <c r="D269" t="s">
        <v>376</v>
      </c>
    </row>
    <row r="270" spans="1:4" x14ac:dyDescent="0.25">
      <c r="A270" t="s">
        <v>380</v>
      </c>
      <c r="B270" t="s">
        <v>9</v>
      </c>
      <c r="C270" t="s">
        <v>10</v>
      </c>
      <c r="D270" t="s">
        <v>376</v>
      </c>
    </row>
    <row r="271" spans="1:4" x14ac:dyDescent="0.25">
      <c r="A271" t="s">
        <v>381</v>
      </c>
      <c r="B271" t="s">
        <v>9</v>
      </c>
      <c r="C271" t="s">
        <v>382</v>
      </c>
      <c r="D271" t="s">
        <v>376</v>
      </c>
    </row>
    <row r="272" spans="1:4" x14ac:dyDescent="0.25">
      <c r="A272" t="s">
        <v>383</v>
      </c>
      <c r="B272" t="s">
        <v>22</v>
      </c>
      <c r="C272" t="s">
        <v>10</v>
      </c>
      <c r="D272" t="s">
        <v>376</v>
      </c>
    </row>
    <row r="273" spans="1:4" x14ac:dyDescent="0.25">
      <c r="A273" t="s">
        <v>384</v>
      </c>
      <c r="B273" t="s">
        <v>9</v>
      </c>
      <c r="C273" t="s">
        <v>10</v>
      </c>
      <c r="D273" t="s">
        <v>376</v>
      </c>
    </row>
    <row r="274" spans="1:4" x14ac:dyDescent="0.25">
      <c r="A274" t="s">
        <v>385</v>
      </c>
      <c r="B274" t="s">
        <v>9</v>
      </c>
      <c r="C274" t="s">
        <v>10</v>
      </c>
      <c r="D274" t="s">
        <v>376</v>
      </c>
    </row>
    <row r="275" spans="1:4" x14ac:dyDescent="0.25">
      <c r="A275" t="s">
        <v>386</v>
      </c>
      <c r="B275" t="s">
        <v>9</v>
      </c>
      <c r="C275" t="s">
        <v>10</v>
      </c>
      <c r="D275" t="s">
        <v>376</v>
      </c>
    </row>
    <row r="276" spans="1:4" x14ac:dyDescent="0.25">
      <c r="A276" t="s">
        <v>387</v>
      </c>
      <c r="B276" t="s">
        <v>9</v>
      </c>
      <c r="C276" t="s">
        <v>10</v>
      </c>
      <c r="D276" t="s">
        <v>376</v>
      </c>
    </row>
    <row r="277" spans="1:4" x14ac:dyDescent="0.25">
      <c r="A277" t="s">
        <v>388</v>
      </c>
      <c r="B277" t="s">
        <v>9</v>
      </c>
      <c r="C277" t="s">
        <v>10</v>
      </c>
      <c r="D277" t="s">
        <v>376</v>
      </c>
    </row>
    <row r="278" spans="1:4" x14ac:dyDescent="0.25">
      <c r="A278" t="s">
        <v>389</v>
      </c>
      <c r="B278" t="s">
        <v>9</v>
      </c>
      <c r="C278" t="s">
        <v>10</v>
      </c>
      <c r="D278" t="s">
        <v>376</v>
      </c>
    </row>
    <row r="279" spans="1:4" x14ac:dyDescent="0.25">
      <c r="A279" t="s">
        <v>390</v>
      </c>
      <c r="B279" t="s">
        <v>9</v>
      </c>
      <c r="C279" t="s">
        <v>10</v>
      </c>
      <c r="D279" t="s">
        <v>376</v>
      </c>
    </row>
    <row r="280" spans="1:4" x14ac:dyDescent="0.25">
      <c r="A280" t="s">
        <v>391</v>
      </c>
      <c r="B280" t="s">
        <v>9</v>
      </c>
      <c r="C280" t="s">
        <v>10</v>
      </c>
      <c r="D280" t="s">
        <v>392</v>
      </c>
    </row>
    <row r="281" spans="1:4" x14ac:dyDescent="0.25">
      <c r="A281" t="s">
        <v>393</v>
      </c>
      <c r="B281" t="s">
        <v>9</v>
      </c>
      <c r="C281" t="s">
        <v>10</v>
      </c>
      <c r="D281" t="s">
        <v>394</v>
      </c>
    </row>
    <row r="282" spans="1:4" x14ac:dyDescent="0.25">
      <c r="A282" t="s">
        <v>395</v>
      </c>
      <c r="B282" t="s">
        <v>9</v>
      </c>
      <c r="C282" t="s">
        <v>10</v>
      </c>
      <c r="D282" t="s">
        <v>394</v>
      </c>
    </row>
    <row r="283" spans="1:4" x14ac:dyDescent="0.25">
      <c r="A283" t="s">
        <v>396</v>
      </c>
      <c r="B283" t="s">
        <v>9</v>
      </c>
      <c r="C283" t="s">
        <v>10</v>
      </c>
      <c r="D283" t="s">
        <v>394</v>
      </c>
    </row>
    <row r="284" spans="1:4" x14ac:dyDescent="0.25">
      <c r="A284" t="s">
        <v>397</v>
      </c>
      <c r="B284" t="s">
        <v>22</v>
      </c>
      <c r="C284" t="s">
        <v>10</v>
      </c>
      <c r="D284" t="s">
        <v>394</v>
      </c>
    </row>
    <row r="285" spans="1:4" x14ac:dyDescent="0.25">
      <c r="A285" t="s">
        <v>398</v>
      </c>
      <c r="B285" t="s">
        <v>9</v>
      </c>
      <c r="C285" t="s">
        <v>10</v>
      </c>
      <c r="D285" t="s">
        <v>394</v>
      </c>
    </row>
    <row r="286" spans="1:4" x14ac:dyDescent="0.25">
      <c r="A286" t="s">
        <v>399</v>
      </c>
      <c r="B286" t="s">
        <v>9</v>
      </c>
      <c r="C286" t="s">
        <v>10</v>
      </c>
      <c r="D286" t="s">
        <v>394</v>
      </c>
    </row>
    <row r="287" spans="1:4" x14ac:dyDescent="0.25">
      <c r="A287" t="s">
        <v>400</v>
      </c>
      <c r="B287" t="s">
        <v>9</v>
      </c>
      <c r="C287" t="s">
        <v>10</v>
      </c>
      <c r="D287" t="s">
        <v>394</v>
      </c>
    </row>
    <row r="288" spans="1:4" x14ac:dyDescent="0.25">
      <c r="A288" t="s">
        <v>401</v>
      </c>
      <c r="B288" t="s">
        <v>9</v>
      </c>
      <c r="C288" t="s">
        <v>10</v>
      </c>
      <c r="D288" t="s">
        <v>394</v>
      </c>
    </row>
    <row r="289" spans="1:4" x14ac:dyDescent="0.25">
      <c r="A289" t="s">
        <v>402</v>
      </c>
      <c r="B289" t="s">
        <v>9</v>
      </c>
      <c r="C289" t="s">
        <v>10</v>
      </c>
      <c r="D289" t="s">
        <v>394</v>
      </c>
    </row>
    <row r="290" spans="1:4" x14ac:dyDescent="0.25">
      <c r="A290" t="s">
        <v>403</v>
      </c>
      <c r="B290" t="s">
        <v>9</v>
      </c>
      <c r="C290" t="s">
        <v>10</v>
      </c>
      <c r="D290" t="s">
        <v>404</v>
      </c>
    </row>
    <row r="291" spans="1:4" x14ac:dyDescent="0.25">
      <c r="A291" t="s">
        <v>405</v>
      </c>
      <c r="B291" t="s">
        <v>9</v>
      </c>
      <c r="C291" t="s">
        <v>10</v>
      </c>
      <c r="D291" t="s">
        <v>404</v>
      </c>
    </row>
    <row r="292" spans="1:4" x14ac:dyDescent="0.25">
      <c r="A292" t="s">
        <v>406</v>
      </c>
      <c r="B292" t="s">
        <v>22</v>
      </c>
      <c r="C292" t="s">
        <v>188</v>
      </c>
      <c r="D292" t="s">
        <v>404</v>
      </c>
    </row>
    <row r="293" spans="1:4" x14ac:dyDescent="0.25">
      <c r="A293" t="s">
        <v>407</v>
      </c>
      <c r="B293" t="s">
        <v>22</v>
      </c>
      <c r="C293" t="s">
        <v>188</v>
      </c>
      <c r="D293" t="s">
        <v>404</v>
      </c>
    </row>
    <row r="294" spans="1:4" x14ac:dyDescent="0.25">
      <c r="A294" t="s">
        <v>408</v>
      </c>
      <c r="B294" t="s">
        <v>22</v>
      </c>
      <c r="C294" t="s">
        <v>188</v>
      </c>
      <c r="D294" t="s">
        <v>404</v>
      </c>
    </row>
    <row r="295" spans="1:4" x14ac:dyDescent="0.25">
      <c r="A295" t="s">
        <v>409</v>
      </c>
      <c r="B295" t="s">
        <v>22</v>
      </c>
      <c r="C295" t="s">
        <v>10</v>
      </c>
      <c r="D295" t="s">
        <v>410</v>
      </c>
    </row>
    <row r="296" spans="1:4" x14ac:dyDescent="0.25">
      <c r="A296" t="s">
        <v>411</v>
      </c>
      <c r="B296" t="s">
        <v>9</v>
      </c>
      <c r="C296" t="s">
        <v>10</v>
      </c>
      <c r="D296" t="s">
        <v>412</v>
      </c>
    </row>
    <row r="297" spans="1:4" x14ac:dyDescent="0.25">
      <c r="A297" t="s">
        <v>413</v>
      </c>
      <c r="B297" t="s">
        <v>9</v>
      </c>
      <c r="C297" t="s">
        <v>10</v>
      </c>
      <c r="D297" t="s">
        <v>412</v>
      </c>
    </row>
    <row r="298" spans="1:4" x14ac:dyDescent="0.25">
      <c r="A298" t="s">
        <v>414</v>
      </c>
      <c r="B298" t="s">
        <v>9</v>
      </c>
      <c r="C298" t="s">
        <v>415</v>
      </c>
      <c r="D298" t="s">
        <v>412</v>
      </c>
    </row>
    <row r="299" spans="1:4" x14ac:dyDescent="0.25">
      <c r="A299" t="s">
        <v>416</v>
      </c>
      <c r="B299" t="s">
        <v>9</v>
      </c>
      <c r="C299" t="s">
        <v>10</v>
      </c>
      <c r="D299" t="s">
        <v>412</v>
      </c>
    </row>
    <row r="300" spans="1:4" x14ac:dyDescent="0.25">
      <c r="A300" t="s">
        <v>417</v>
      </c>
      <c r="B300" t="s">
        <v>9</v>
      </c>
      <c r="C300" t="s">
        <v>10</v>
      </c>
      <c r="D300" t="s">
        <v>412</v>
      </c>
    </row>
    <row r="301" spans="1:4" x14ac:dyDescent="0.25">
      <c r="A301" t="s">
        <v>418</v>
      </c>
      <c r="B301" t="s">
        <v>22</v>
      </c>
      <c r="C301" t="s">
        <v>10</v>
      </c>
      <c r="D301" t="s">
        <v>412</v>
      </c>
    </row>
    <row r="302" spans="1:4" x14ac:dyDescent="0.25">
      <c r="A302" t="s">
        <v>419</v>
      </c>
      <c r="B302" t="s">
        <v>9</v>
      </c>
      <c r="C302" t="s">
        <v>10</v>
      </c>
      <c r="D302" t="s">
        <v>412</v>
      </c>
    </row>
    <row r="303" spans="1:4" x14ac:dyDescent="0.25">
      <c r="A303" t="s">
        <v>420</v>
      </c>
      <c r="B303" t="s">
        <v>9</v>
      </c>
      <c r="C303" t="s">
        <v>10</v>
      </c>
      <c r="D303" t="s">
        <v>412</v>
      </c>
    </row>
    <row r="304" spans="1:4" x14ac:dyDescent="0.25">
      <c r="A304" t="s">
        <v>421</v>
      </c>
      <c r="B304" t="s">
        <v>9</v>
      </c>
      <c r="C304" t="s">
        <v>10</v>
      </c>
      <c r="D304" t="s">
        <v>412</v>
      </c>
    </row>
    <row r="305" spans="1:4" x14ac:dyDescent="0.25">
      <c r="A305" t="s">
        <v>422</v>
      </c>
      <c r="B305" t="s">
        <v>22</v>
      </c>
      <c r="C305" t="s">
        <v>10</v>
      </c>
      <c r="D305" t="s">
        <v>412</v>
      </c>
    </row>
    <row r="306" spans="1:4" x14ac:dyDescent="0.25">
      <c r="A306" t="s">
        <v>423</v>
      </c>
      <c r="B306" t="s">
        <v>9</v>
      </c>
      <c r="C306" t="s">
        <v>10</v>
      </c>
      <c r="D306" t="s">
        <v>412</v>
      </c>
    </row>
    <row r="307" spans="1:4" x14ac:dyDescent="0.25">
      <c r="A307" t="s">
        <v>424</v>
      </c>
      <c r="B307" t="s">
        <v>22</v>
      </c>
      <c r="C307" t="s">
        <v>10</v>
      </c>
      <c r="D307" t="s">
        <v>412</v>
      </c>
    </row>
    <row r="308" spans="1:4" x14ac:dyDescent="0.25">
      <c r="A308" t="s">
        <v>425</v>
      </c>
      <c r="B308" t="s">
        <v>9</v>
      </c>
      <c r="C308" t="s">
        <v>10</v>
      </c>
      <c r="D308" t="s">
        <v>412</v>
      </c>
    </row>
    <row r="309" spans="1:4" x14ac:dyDescent="0.25">
      <c r="A309" t="s">
        <v>426</v>
      </c>
      <c r="B309" t="s">
        <v>9</v>
      </c>
      <c r="C309" t="s">
        <v>10</v>
      </c>
      <c r="D309" t="s">
        <v>427</v>
      </c>
    </row>
    <row r="310" spans="1:4" x14ac:dyDescent="0.25">
      <c r="A310" t="s">
        <v>428</v>
      </c>
      <c r="B310" t="s">
        <v>22</v>
      </c>
      <c r="C310" t="s">
        <v>10</v>
      </c>
      <c r="D310" t="s">
        <v>427</v>
      </c>
    </row>
    <row r="311" spans="1:4" x14ac:dyDescent="0.25">
      <c r="A311" t="s">
        <v>429</v>
      </c>
      <c r="B311" t="s">
        <v>9</v>
      </c>
      <c r="C311" t="s">
        <v>10</v>
      </c>
      <c r="D311" t="s">
        <v>430</v>
      </c>
    </row>
    <row r="312" spans="1:4" x14ac:dyDescent="0.25">
      <c r="A312" t="s">
        <v>431</v>
      </c>
      <c r="B312" t="s">
        <v>9</v>
      </c>
      <c r="C312" t="s">
        <v>10</v>
      </c>
      <c r="D312" t="s">
        <v>430</v>
      </c>
    </row>
    <row r="313" spans="1:4" x14ac:dyDescent="0.25">
      <c r="A313" t="s">
        <v>432</v>
      </c>
      <c r="B313" t="s">
        <v>9</v>
      </c>
      <c r="C313" t="s">
        <v>10</v>
      </c>
      <c r="D313" t="s">
        <v>430</v>
      </c>
    </row>
    <row r="314" spans="1:4" x14ac:dyDescent="0.25">
      <c r="A314" t="s">
        <v>433</v>
      </c>
      <c r="B314" t="s">
        <v>9</v>
      </c>
      <c r="C314" t="s">
        <v>10</v>
      </c>
      <c r="D314" t="s">
        <v>434</v>
      </c>
    </row>
    <row r="315" spans="1:4" x14ac:dyDescent="0.25">
      <c r="A315" t="s">
        <v>435</v>
      </c>
      <c r="B315" t="s">
        <v>22</v>
      </c>
      <c r="C315" t="s">
        <v>10</v>
      </c>
      <c r="D315" t="s">
        <v>434</v>
      </c>
    </row>
    <row r="316" spans="1:4" x14ac:dyDescent="0.25">
      <c r="A316" t="s">
        <v>436</v>
      </c>
      <c r="B316" t="s">
        <v>22</v>
      </c>
      <c r="C316" t="s">
        <v>437</v>
      </c>
      <c r="D316" t="s">
        <v>434</v>
      </c>
    </row>
    <row r="317" spans="1:4" x14ac:dyDescent="0.25">
      <c r="A317" t="s">
        <v>438</v>
      </c>
      <c r="B317" t="s">
        <v>9</v>
      </c>
      <c r="C317" t="s">
        <v>10</v>
      </c>
      <c r="D317" t="s">
        <v>434</v>
      </c>
    </row>
    <row r="318" spans="1:4" x14ac:dyDescent="0.25">
      <c r="A318" t="s">
        <v>439</v>
      </c>
      <c r="B318" t="s">
        <v>9</v>
      </c>
      <c r="C318" t="s">
        <v>10</v>
      </c>
      <c r="D318" t="s">
        <v>440</v>
      </c>
    </row>
    <row r="319" spans="1:4" x14ac:dyDescent="0.25">
      <c r="A319" t="s">
        <v>441</v>
      </c>
      <c r="B319" t="s">
        <v>22</v>
      </c>
      <c r="C319" t="s">
        <v>10</v>
      </c>
      <c r="D319" t="s">
        <v>440</v>
      </c>
    </row>
    <row r="320" spans="1:4" x14ac:dyDescent="0.25">
      <c r="A320" t="s">
        <v>442</v>
      </c>
      <c r="B320" t="s">
        <v>22</v>
      </c>
      <c r="C320" t="s">
        <v>10</v>
      </c>
      <c r="D320" t="s">
        <v>440</v>
      </c>
    </row>
    <row r="321" spans="1:4" x14ac:dyDescent="0.25">
      <c r="A321" t="s">
        <v>443</v>
      </c>
      <c r="B321" t="s">
        <v>9</v>
      </c>
      <c r="C321" t="s">
        <v>10</v>
      </c>
      <c r="D321" t="s">
        <v>444</v>
      </c>
    </row>
    <row r="322" spans="1:4" x14ac:dyDescent="0.25">
      <c r="A322" t="s">
        <v>445</v>
      </c>
      <c r="B322" t="s">
        <v>9</v>
      </c>
      <c r="C322" t="s">
        <v>10</v>
      </c>
      <c r="D322" t="s">
        <v>444</v>
      </c>
    </row>
    <row r="323" spans="1:4" x14ac:dyDescent="0.25">
      <c r="A323" t="s">
        <v>446</v>
      </c>
      <c r="B323" t="s">
        <v>22</v>
      </c>
      <c r="C323" t="s">
        <v>10</v>
      </c>
      <c r="D323" t="s">
        <v>444</v>
      </c>
    </row>
    <row r="324" spans="1:4" x14ac:dyDescent="0.25">
      <c r="A324" t="s">
        <v>447</v>
      </c>
      <c r="B324" t="s">
        <v>22</v>
      </c>
      <c r="C324" t="s">
        <v>10</v>
      </c>
      <c r="D324" t="s">
        <v>444</v>
      </c>
    </row>
    <row r="325" spans="1:4" x14ac:dyDescent="0.25">
      <c r="A325" t="s">
        <v>448</v>
      </c>
      <c r="B325" t="s">
        <v>9</v>
      </c>
      <c r="C325" t="s">
        <v>10</v>
      </c>
      <c r="D325" t="s">
        <v>449</v>
      </c>
    </row>
    <row r="326" spans="1:4" x14ac:dyDescent="0.25">
      <c r="A326" t="s">
        <v>450</v>
      </c>
      <c r="B326" t="s">
        <v>9</v>
      </c>
      <c r="C326" t="s">
        <v>10</v>
      </c>
      <c r="D326" t="s">
        <v>449</v>
      </c>
    </row>
    <row r="327" spans="1:4" x14ac:dyDescent="0.25">
      <c r="A327" t="s">
        <v>451</v>
      </c>
      <c r="B327" t="s">
        <v>22</v>
      </c>
      <c r="C327" t="s">
        <v>10</v>
      </c>
      <c r="D327" t="s">
        <v>449</v>
      </c>
    </row>
    <row r="328" spans="1:4" x14ac:dyDescent="0.25">
      <c r="A328" t="s">
        <v>452</v>
      </c>
      <c r="B328" t="s">
        <v>22</v>
      </c>
      <c r="C328" t="s">
        <v>10</v>
      </c>
      <c r="D328" t="s">
        <v>449</v>
      </c>
    </row>
    <row r="329" spans="1:4" x14ac:dyDescent="0.25">
      <c r="A329" t="s">
        <v>453</v>
      </c>
      <c r="B329" t="s">
        <v>22</v>
      </c>
      <c r="C329" t="s">
        <v>10</v>
      </c>
      <c r="D329" t="s">
        <v>449</v>
      </c>
    </row>
    <row r="330" spans="1:4" x14ac:dyDescent="0.25">
      <c r="A330" t="s">
        <v>454</v>
      </c>
      <c r="B330" t="s">
        <v>9</v>
      </c>
      <c r="C330" t="s">
        <v>10</v>
      </c>
      <c r="D330" t="s">
        <v>449</v>
      </c>
    </row>
    <row r="331" spans="1:4" x14ac:dyDescent="0.25">
      <c r="A331" t="s">
        <v>455</v>
      </c>
      <c r="B331" t="s">
        <v>9</v>
      </c>
      <c r="C331" t="s">
        <v>10</v>
      </c>
      <c r="D331" t="s">
        <v>449</v>
      </c>
    </row>
    <row r="332" spans="1:4" x14ac:dyDescent="0.25">
      <c r="A332" t="s">
        <v>456</v>
      </c>
      <c r="B332" t="s">
        <v>22</v>
      </c>
      <c r="C332" t="s">
        <v>254</v>
      </c>
      <c r="D332" t="s">
        <v>457</v>
      </c>
    </row>
    <row r="333" spans="1:4" x14ac:dyDescent="0.25">
      <c r="A333" t="s">
        <v>458</v>
      </c>
      <c r="B333" t="s">
        <v>22</v>
      </c>
      <c r="C333" t="s">
        <v>10</v>
      </c>
      <c r="D333" t="s">
        <v>457</v>
      </c>
    </row>
    <row r="334" spans="1:4" x14ac:dyDescent="0.25">
      <c r="A334" t="s">
        <v>459</v>
      </c>
      <c r="B334" t="s">
        <v>9</v>
      </c>
      <c r="C334" t="s">
        <v>10</v>
      </c>
      <c r="D334" t="s">
        <v>457</v>
      </c>
    </row>
    <row r="335" spans="1:4" x14ac:dyDescent="0.25">
      <c r="A335" t="s">
        <v>460</v>
      </c>
      <c r="B335" t="s">
        <v>9</v>
      </c>
      <c r="C335" t="s">
        <v>10</v>
      </c>
      <c r="D335" t="s">
        <v>457</v>
      </c>
    </row>
    <row r="336" spans="1:4" x14ac:dyDescent="0.25">
      <c r="A336" t="s">
        <v>461</v>
      </c>
      <c r="B336" t="s">
        <v>9</v>
      </c>
      <c r="C336" t="s">
        <v>10</v>
      </c>
      <c r="D336" t="s">
        <v>457</v>
      </c>
    </row>
    <row r="337" spans="1:4" x14ac:dyDescent="0.25">
      <c r="A337" t="s">
        <v>462</v>
      </c>
      <c r="B337" t="s">
        <v>9</v>
      </c>
      <c r="C337" t="s">
        <v>10</v>
      </c>
      <c r="D337" t="s">
        <v>457</v>
      </c>
    </row>
    <row r="338" spans="1:4" x14ac:dyDescent="0.25">
      <c r="A338" t="s">
        <v>463</v>
      </c>
      <c r="B338" t="s">
        <v>9</v>
      </c>
      <c r="C338" t="s">
        <v>10</v>
      </c>
      <c r="D338" t="s">
        <v>457</v>
      </c>
    </row>
    <row r="339" spans="1:4" x14ac:dyDescent="0.25">
      <c r="A339" t="s">
        <v>464</v>
      </c>
      <c r="B339" t="s">
        <v>9</v>
      </c>
      <c r="C339" t="s">
        <v>10</v>
      </c>
      <c r="D339" t="s">
        <v>457</v>
      </c>
    </row>
    <row r="340" spans="1:4" x14ac:dyDescent="0.25">
      <c r="A340" t="s">
        <v>465</v>
      </c>
      <c r="B340" t="s">
        <v>22</v>
      </c>
      <c r="C340" t="s">
        <v>10</v>
      </c>
      <c r="D340" t="s">
        <v>457</v>
      </c>
    </row>
    <row r="341" spans="1:4" x14ac:dyDescent="0.25">
      <c r="A341" t="s">
        <v>466</v>
      </c>
      <c r="B341" t="s">
        <v>9</v>
      </c>
      <c r="C341" t="s">
        <v>10</v>
      </c>
      <c r="D341" t="s">
        <v>457</v>
      </c>
    </row>
    <row r="342" spans="1:4" x14ac:dyDescent="0.25">
      <c r="A342" t="s">
        <v>467</v>
      </c>
      <c r="B342" t="s">
        <v>22</v>
      </c>
      <c r="C342" t="s">
        <v>10</v>
      </c>
      <c r="D342" t="s">
        <v>457</v>
      </c>
    </row>
    <row r="343" spans="1:4" x14ac:dyDescent="0.25">
      <c r="A343" t="s">
        <v>468</v>
      </c>
      <c r="B343" t="s">
        <v>9</v>
      </c>
      <c r="C343" t="s">
        <v>10</v>
      </c>
      <c r="D343" t="s">
        <v>457</v>
      </c>
    </row>
    <row r="344" spans="1:4" x14ac:dyDescent="0.25">
      <c r="A344" t="s">
        <v>469</v>
      </c>
      <c r="B344" t="s">
        <v>22</v>
      </c>
      <c r="C344" t="s">
        <v>10</v>
      </c>
      <c r="D344" t="s">
        <v>457</v>
      </c>
    </row>
    <row r="345" spans="1:4" x14ac:dyDescent="0.25">
      <c r="A345" t="s">
        <v>470</v>
      </c>
      <c r="B345" t="s">
        <v>22</v>
      </c>
      <c r="C345" t="s">
        <v>10</v>
      </c>
      <c r="D345" t="s">
        <v>457</v>
      </c>
    </row>
    <row r="346" spans="1:4" x14ac:dyDescent="0.25">
      <c r="A346" t="s">
        <v>471</v>
      </c>
      <c r="B346" t="s">
        <v>9</v>
      </c>
      <c r="C346" t="s">
        <v>10</v>
      </c>
      <c r="D346" t="s">
        <v>457</v>
      </c>
    </row>
    <row r="347" spans="1:4" x14ac:dyDescent="0.25">
      <c r="A347" t="s">
        <v>472</v>
      </c>
      <c r="B347" t="s">
        <v>9</v>
      </c>
      <c r="C347" t="s">
        <v>10</v>
      </c>
      <c r="D347" t="s">
        <v>473</v>
      </c>
    </row>
    <row r="348" spans="1:4" x14ac:dyDescent="0.25">
      <c r="A348" t="s">
        <v>474</v>
      </c>
      <c r="B348" t="s">
        <v>9</v>
      </c>
      <c r="C348" t="s">
        <v>10</v>
      </c>
      <c r="D348" t="s">
        <v>473</v>
      </c>
    </row>
    <row r="349" spans="1:4" x14ac:dyDescent="0.25">
      <c r="A349" t="s">
        <v>475</v>
      </c>
      <c r="B349" t="s">
        <v>9</v>
      </c>
      <c r="C349" t="s">
        <v>10</v>
      </c>
      <c r="D349" t="s">
        <v>473</v>
      </c>
    </row>
    <row r="350" spans="1:4" x14ac:dyDescent="0.25">
      <c r="A350" t="s">
        <v>476</v>
      </c>
      <c r="B350" t="s">
        <v>9</v>
      </c>
      <c r="C350" t="s">
        <v>10</v>
      </c>
      <c r="D350" t="s">
        <v>473</v>
      </c>
    </row>
    <row r="351" spans="1:4" x14ac:dyDescent="0.25">
      <c r="A351" t="s">
        <v>477</v>
      </c>
      <c r="B351" t="s">
        <v>9</v>
      </c>
      <c r="C351" t="s">
        <v>10</v>
      </c>
      <c r="D351" t="s">
        <v>473</v>
      </c>
    </row>
    <row r="352" spans="1:4" x14ac:dyDescent="0.25">
      <c r="A352" t="s">
        <v>478</v>
      </c>
      <c r="B352" t="s">
        <v>9</v>
      </c>
      <c r="C352" t="s">
        <v>10</v>
      </c>
      <c r="D352" t="s">
        <v>473</v>
      </c>
    </row>
    <row r="353" spans="1:4" x14ac:dyDescent="0.25">
      <c r="A353" t="s">
        <v>479</v>
      </c>
      <c r="B353" t="s">
        <v>22</v>
      </c>
      <c r="C353" t="s">
        <v>10</v>
      </c>
      <c r="D353" t="s">
        <v>473</v>
      </c>
    </row>
    <row r="354" spans="1:4" x14ac:dyDescent="0.25">
      <c r="A354" t="s">
        <v>480</v>
      </c>
      <c r="B354" t="s">
        <v>9</v>
      </c>
      <c r="C354" t="s">
        <v>10</v>
      </c>
      <c r="D354" t="s">
        <v>473</v>
      </c>
    </row>
    <row r="355" spans="1:4" x14ac:dyDescent="0.25">
      <c r="A355" t="s">
        <v>481</v>
      </c>
      <c r="B355" t="s">
        <v>9</v>
      </c>
      <c r="C355" t="s">
        <v>482</v>
      </c>
      <c r="D355" t="s">
        <v>483</v>
      </c>
    </row>
    <row r="356" spans="1:4" x14ac:dyDescent="0.25">
      <c r="A356" t="s">
        <v>484</v>
      </c>
      <c r="B356" t="s">
        <v>9</v>
      </c>
      <c r="C356" t="s">
        <v>10</v>
      </c>
      <c r="D356" t="s">
        <v>485</v>
      </c>
    </row>
    <row r="357" spans="1:4" x14ac:dyDescent="0.25">
      <c r="A357" t="s">
        <v>486</v>
      </c>
      <c r="B357" t="s">
        <v>9</v>
      </c>
      <c r="C357" t="s">
        <v>10</v>
      </c>
      <c r="D357" t="s">
        <v>485</v>
      </c>
    </row>
    <row r="358" spans="1:4" x14ac:dyDescent="0.25">
      <c r="A358" t="s">
        <v>487</v>
      </c>
      <c r="B358" t="s">
        <v>22</v>
      </c>
      <c r="C358" t="s">
        <v>10</v>
      </c>
      <c r="D358" t="s">
        <v>488</v>
      </c>
    </row>
    <row r="359" spans="1:4" x14ac:dyDescent="0.25">
      <c r="A359" t="s">
        <v>489</v>
      </c>
      <c r="B359" t="s">
        <v>9</v>
      </c>
      <c r="C359" t="s">
        <v>10</v>
      </c>
      <c r="D359" t="s">
        <v>490</v>
      </c>
    </row>
    <row r="360" spans="1:4" x14ac:dyDescent="0.25">
      <c r="A360" t="s">
        <v>491</v>
      </c>
      <c r="B360" t="s">
        <v>9</v>
      </c>
      <c r="C360" t="s">
        <v>10</v>
      </c>
      <c r="D360" t="s">
        <v>490</v>
      </c>
    </row>
    <row r="361" spans="1:4" x14ac:dyDescent="0.25">
      <c r="A361" t="s">
        <v>492</v>
      </c>
      <c r="B361" t="s">
        <v>9</v>
      </c>
      <c r="C361" t="s">
        <v>10</v>
      </c>
      <c r="D361" t="s">
        <v>490</v>
      </c>
    </row>
    <row r="362" spans="1:4" x14ac:dyDescent="0.25">
      <c r="A362" t="s">
        <v>493</v>
      </c>
      <c r="B362" t="s">
        <v>9</v>
      </c>
      <c r="C362" t="s">
        <v>10</v>
      </c>
      <c r="D362" t="s">
        <v>494</v>
      </c>
    </row>
    <row r="363" spans="1:4" x14ac:dyDescent="0.25">
      <c r="A363" t="s">
        <v>495</v>
      </c>
      <c r="B363" t="s">
        <v>22</v>
      </c>
      <c r="C363" t="s">
        <v>10</v>
      </c>
      <c r="D363" t="s">
        <v>494</v>
      </c>
    </row>
    <row r="364" spans="1:4" x14ac:dyDescent="0.25">
      <c r="A364" t="s">
        <v>496</v>
      </c>
      <c r="B364" t="s">
        <v>22</v>
      </c>
      <c r="C364" t="s">
        <v>10</v>
      </c>
      <c r="D364" t="s">
        <v>494</v>
      </c>
    </row>
    <row r="365" spans="1:4" x14ac:dyDescent="0.25">
      <c r="A365" t="s">
        <v>497</v>
      </c>
      <c r="B365" t="s">
        <v>22</v>
      </c>
      <c r="C365" t="s">
        <v>10</v>
      </c>
      <c r="D365" t="s">
        <v>498</v>
      </c>
    </row>
    <row r="366" spans="1:4" x14ac:dyDescent="0.25">
      <c r="A366" t="s">
        <v>499</v>
      </c>
      <c r="B366" t="s">
        <v>22</v>
      </c>
      <c r="C366" t="s">
        <v>10</v>
      </c>
      <c r="D366" t="s">
        <v>498</v>
      </c>
    </row>
    <row r="367" spans="1:4" x14ac:dyDescent="0.25">
      <c r="A367" t="s">
        <v>500</v>
      </c>
      <c r="B367" t="s">
        <v>9</v>
      </c>
      <c r="C367" t="s">
        <v>10</v>
      </c>
      <c r="D367" t="s">
        <v>501</v>
      </c>
    </row>
    <row r="368" spans="1:4" x14ac:dyDescent="0.25">
      <c r="A368" t="s">
        <v>502</v>
      </c>
      <c r="B368" t="s">
        <v>22</v>
      </c>
      <c r="C368" t="s">
        <v>10</v>
      </c>
      <c r="D368" t="s">
        <v>501</v>
      </c>
    </row>
    <row r="369" spans="1:4" x14ac:dyDescent="0.25">
      <c r="A369" t="s">
        <v>503</v>
      </c>
      <c r="B369" t="s">
        <v>9</v>
      </c>
      <c r="C369" t="s">
        <v>10</v>
      </c>
      <c r="D369" t="s">
        <v>501</v>
      </c>
    </row>
    <row r="370" spans="1:4" x14ac:dyDescent="0.25">
      <c r="A370" t="s">
        <v>504</v>
      </c>
      <c r="B370" t="s">
        <v>9</v>
      </c>
      <c r="C370" t="s">
        <v>10</v>
      </c>
      <c r="D370" t="s">
        <v>501</v>
      </c>
    </row>
    <row r="371" spans="1:4" x14ac:dyDescent="0.25">
      <c r="A371" t="s">
        <v>505</v>
      </c>
      <c r="B371" t="s">
        <v>9</v>
      </c>
      <c r="C371" t="s">
        <v>10</v>
      </c>
      <c r="D371" t="s">
        <v>501</v>
      </c>
    </row>
    <row r="372" spans="1:4" x14ac:dyDescent="0.25">
      <c r="A372" t="s">
        <v>506</v>
      </c>
      <c r="B372" t="s">
        <v>9</v>
      </c>
      <c r="C372" t="s">
        <v>188</v>
      </c>
      <c r="D372" t="s">
        <v>507</v>
      </c>
    </row>
    <row r="373" spans="1:4" x14ac:dyDescent="0.25">
      <c r="A373" t="s">
        <v>508</v>
      </c>
      <c r="B373" t="s">
        <v>9</v>
      </c>
      <c r="C373" t="s">
        <v>10</v>
      </c>
      <c r="D373" t="s">
        <v>509</v>
      </c>
    </row>
    <row r="374" spans="1:4" x14ac:dyDescent="0.25">
      <c r="A374" t="s">
        <v>510</v>
      </c>
      <c r="B374" t="s">
        <v>22</v>
      </c>
      <c r="C374" t="s">
        <v>10</v>
      </c>
      <c r="D374" t="s">
        <v>509</v>
      </c>
    </row>
    <row r="375" spans="1:4" x14ac:dyDescent="0.25">
      <c r="A375" t="s">
        <v>511</v>
      </c>
      <c r="B375" t="s">
        <v>9</v>
      </c>
      <c r="C375" t="s">
        <v>10</v>
      </c>
      <c r="D375" t="s">
        <v>512</v>
      </c>
    </row>
    <row r="376" spans="1:4" x14ac:dyDescent="0.25">
      <c r="A376" t="s">
        <v>513</v>
      </c>
      <c r="B376" t="s">
        <v>9</v>
      </c>
      <c r="C376" t="s">
        <v>49</v>
      </c>
      <c r="D376" t="s">
        <v>512</v>
      </c>
    </row>
    <row r="377" spans="1:4" x14ac:dyDescent="0.25">
      <c r="A377" t="s">
        <v>514</v>
      </c>
      <c r="B377" t="s">
        <v>9</v>
      </c>
      <c r="C377" t="s">
        <v>10</v>
      </c>
      <c r="D377" t="s">
        <v>512</v>
      </c>
    </row>
    <row r="378" spans="1:4" x14ac:dyDescent="0.25">
      <c r="A378" t="s">
        <v>515</v>
      </c>
      <c r="B378" t="s">
        <v>22</v>
      </c>
      <c r="C378" t="s">
        <v>10</v>
      </c>
      <c r="D378" t="s">
        <v>512</v>
      </c>
    </row>
    <row r="379" spans="1:4" x14ac:dyDescent="0.25">
      <c r="A379" t="s">
        <v>516</v>
      </c>
      <c r="B379" t="s">
        <v>9</v>
      </c>
      <c r="C379" t="s">
        <v>10</v>
      </c>
      <c r="D379" t="s">
        <v>512</v>
      </c>
    </row>
    <row r="380" spans="1:4" x14ac:dyDescent="0.25">
      <c r="A380" t="s">
        <v>517</v>
      </c>
      <c r="B380" t="s">
        <v>22</v>
      </c>
      <c r="C380" t="s">
        <v>10</v>
      </c>
      <c r="D380" t="s">
        <v>512</v>
      </c>
    </row>
    <row r="381" spans="1:4" x14ac:dyDescent="0.25">
      <c r="A381" t="s">
        <v>518</v>
      </c>
      <c r="B381" t="s">
        <v>9</v>
      </c>
      <c r="C381" t="s">
        <v>10</v>
      </c>
      <c r="D381" t="s">
        <v>512</v>
      </c>
    </row>
    <row r="382" spans="1:4" x14ac:dyDescent="0.25">
      <c r="A382" t="s">
        <v>519</v>
      </c>
      <c r="B382" t="s">
        <v>9</v>
      </c>
      <c r="C382" t="s">
        <v>10</v>
      </c>
      <c r="D382" t="s">
        <v>512</v>
      </c>
    </row>
    <row r="383" spans="1:4" x14ac:dyDescent="0.25">
      <c r="A383" t="s">
        <v>520</v>
      </c>
      <c r="B383" t="s">
        <v>9</v>
      </c>
      <c r="C383" t="s">
        <v>10</v>
      </c>
      <c r="D383" t="s">
        <v>512</v>
      </c>
    </row>
    <row r="384" spans="1:4" x14ac:dyDescent="0.25">
      <c r="A384" t="s">
        <v>521</v>
      </c>
      <c r="B384" t="s">
        <v>9</v>
      </c>
      <c r="C384" t="s">
        <v>10</v>
      </c>
      <c r="D384" t="s">
        <v>512</v>
      </c>
    </row>
    <row r="385" spans="1:4" x14ac:dyDescent="0.25">
      <c r="A385" t="s">
        <v>522</v>
      </c>
      <c r="B385" t="s">
        <v>9</v>
      </c>
      <c r="C385" t="s">
        <v>10</v>
      </c>
      <c r="D385" t="s">
        <v>512</v>
      </c>
    </row>
    <row r="386" spans="1:4" x14ac:dyDescent="0.25">
      <c r="A386" t="s">
        <v>523</v>
      </c>
      <c r="B386" t="s">
        <v>9</v>
      </c>
      <c r="C386" t="s">
        <v>10</v>
      </c>
      <c r="D386" t="s">
        <v>512</v>
      </c>
    </row>
    <row r="387" spans="1:4" x14ac:dyDescent="0.25">
      <c r="A387" t="s">
        <v>524</v>
      </c>
      <c r="B387" t="s">
        <v>9</v>
      </c>
      <c r="C387" t="s">
        <v>10</v>
      </c>
      <c r="D387" t="s">
        <v>512</v>
      </c>
    </row>
    <row r="388" spans="1:4" x14ac:dyDescent="0.25">
      <c r="A388" t="s">
        <v>525</v>
      </c>
      <c r="B388" t="s">
        <v>22</v>
      </c>
      <c r="C388" t="s">
        <v>10</v>
      </c>
      <c r="D388" t="s">
        <v>512</v>
      </c>
    </row>
    <row r="389" spans="1:4" x14ac:dyDescent="0.25">
      <c r="A389" t="s">
        <v>526</v>
      </c>
      <c r="B389" t="s">
        <v>9</v>
      </c>
      <c r="C389" t="s">
        <v>10</v>
      </c>
      <c r="D389" t="s">
        <v>512</v>
      </c>
    </row>
    <row r="390" spans="1:4" x14ac:dyDescent="0.25">
      <c r="A390" t="s">
        <v>527</v>
      </c>
      <c r="B390" t="s">
        <v>9</v>
      </c>
      <c r="C390" t="s">
        <v>10</v>
      </c>
      <c r="D390" t="s">
        <v>512</v>
      </c>
    </row>
    <row r="391" spans="1:4" x14ac:dyDescent="0.25">
      <c r="A391" t="s">
        <v>528</v>
      </c>
      <c r="B391" t="s">
        <v>9</v>
      </c>
      <c r="C391" t="s">
        <v>10</v>
      </c>
      <c r="D391" t="s">
        <v>512</v>
      </c>
    </row>
    <row r="392" spans="1:4" x14ac:dyDescent="0.25">
      <c r="A392" t="s">
        <v>529</v>
      </c>
      <c r="B392" t="s">
        <v>9</v>
      </c>
      <c r="C392" t="s">
        <v>10</v>
      </c>
      <c r="D392" t="s">
        <v>512</v>
      </c>
    </row>
    <row r="393" spans="1:4" x14ac:dyDescent="0.25">
      <c r="A393" t="s">
        <v>530</v>
      </c>
      <c r="B393" t="s">
        <v>9</v>
      </c>
      <c r="C393" t="s">
        <v>10</v>
      </c>
      <c r="D393" t="s">
        <v>512</v>
      </c>
    </row>
    <row r="394" spans="1:4" x14ac:dyDescent="0.25">
      <c r="A394" t="s">
        <v>531</v>
      </c>
      <c r="B394" t="s">
        <v>22</v>
      </c>
      <c r="C394" t="s">
        <v>10</v>
      </c>
      <c r="D394" t="s">
        <v>512</v>
      </c>
    </row>
    <row r="395" spans="1:4" x14ac:dyDescent="0.25">
      <c r="A395" t="s">
        <v>532</v>
      </c>
      <c r="B395" t="s">
        <v>9</v>
      </c>
      <c r="C395" t="s">
        <v>10</v>
      </c>
      <c r="D395" t="s">
        <v>512</v>
      </c>
    </row>
    <row r="396" spans="1:4" x14ac:dyDescent="0.25">
      <c r="A396" t="s">
        <v>533</v>
      </c>
      <c r="B396" t="s">
        <v>22</v>
      </c>
      <c r="C396" t="s">
        <v>10</v>
      </c>
      <c r="D396" t="s">
        <v>512</v>
      </c>
    </row>
    <row r="397" spans="1:4" x14ac:dyDescent="0.25">
      <c r="A397" t="s">
        <v>534</v>
      </c>
      <c r="B397" t="s">
        <v>9</v>
      </c>
      <c r="C397" t="s">
        <v>10</v>
      </c>
      <c r="D397" t="s">
        <v>512</v>
      </c>
    </row>
    <row r="398" spans="1:4" x14ac:dyDescent="0.25">
      <c r="A398" t="s">
        <v>535</v>
      </c>
      <c r="B398" t="s">
        <v>9</v>
      </c>
      <c r="C398" t="s">
        <v>10</v>
      </c>
      <c r="D398" t="s">
        <v>512</v>
      </c>
    </row>
    <row r="399" spans="1:4" x14ac:dyDescent="0.25">
      <c r="A399" t="s">
        <v>536</v>
      </c>
      <c r="B399" t="s">
        <v>22</v>
      </c>
      <c r="C399" t="s">
        <v>10</v>
      </c>
      <c r="D399" t="s">
        <v>512</v>
      </c>
    </row>
    <row r="400" spans="1:4" x14ac:dyDescent="0.25">
      <c r="A400" t="s">
        <v>537</v>
      </c>
      <c r="B400" t="s">
        <v>22</v>
      </c>
      <c r="C400" t="s">
        <v>10</v>
      </c>
      <c r="D400" t="s">
        <v>512</v>
      </c>
    </row>
    <row r="401" spans="1:4" x14ac:dyDescent="0.25">
      <c r="A401" t="s">
        <v>538</v>
      </c>
      <c r="B401" t="s">
        <v>9</v>
      </c>
      <c r="C401" t="s">
        <v>10</v>
      </c>
      <c r="D401" t="s">
        <v>512</v>
      </c>
    </row>
    <row r="402" spans="1:4" x14ac:dyDescent="0.25">
      <c r="A402" t="s">
        <v>539</v>
      </c>
      <c r="B402" t="s">
        <v>9</v>
      </c>
      <c r="C402" t="s">
        <v>10</v>
      </c>
      <c r="D402" t="s">
        <v>512</v>
      </c>
    </row>
    <row r="403" spans="1:4" x14ac:dyDescent="0.25">
      <c r="A403" t="s">
        <v>540</v>
      </c>
      <c r="B403" t="s">
        <v>9</v>
      </c>
      <c r="C403" t="s">
        <v>10</v>
      </c>
      <c r="D403" t="s">
        <v>512</v>
      </c>
    </row>
    <row r="404" spans="1:4" x14ac:dyDescent="0.25">
      <c r="A404" t="s">
        <v>541</v>
      </c>
      <c r="B404" t="s">
        <v>9</v>
      </c>
      <c r="C404" t="s">
        <v>10</v>
      </c>
      <c r="D404" t="s">
        <v>512</v>
      </c>
    </row>
    <row r="405" spans="1:4" x14ac:dyDescent="0.25">
      <c r="A405" t="s">
        <v>542</v>
      </c>
      <c r="B405" t="s">
        <v>22</v>
      </c>
      <c r="C405" t="s">
        <v>10</v>
      </c>
      <c r="D405" t="s">
        <v>512</v>
      </c>
    </row>
    <row r="406" spans="1:4" x14ac:dyDescent="0.25">
      <c r="A406" t="s">
        <v>543</v>
      </c>
      <c r="B406" t="s">
        <v>22</v>
      </c>
      <c r="C406" t="s">
        <v>10</v>
      </c>
      <c r="D406" t="s">
        <v>544</v>
      </c>
    </row>
    <row r="407" spans="1:4" x14ac:dyDescent="0.25">
      <c r="A407" t="s">
        <v>545</v>
      </c>
      <c r="B407" t="s">
        <v>22</v>
      </c>
      <c r="C407" t="s">
        <v>10</v>
      </c>
      <c r="D407" t="s">
        <v>546</v>
      </c>
    </row>
    <row r="408" spans="1:4" x14ac:dyDescent="0.25">
      <c r="A408" t="s">
        <v>547</v>
      </c>
      <c r="B408" t="s">
        <v>9</v>
      </c>
      <c r="C408" t="s">
        <v>548</v>
      </c>
      <c r="D408" t="s">
        <v>549</v>
      </c>
    </row>
    <row r="409" spans="1:4" x14ac:dyDescent="0.25">
      <c r="A409" t="s">
        <v>550</v>
      </c>
      <c r="B409" t="s">
        <v>9</v>
      </c>
      <c r="C409" t="s">
        <v>10</v>
      </c>
      <c r="D409" t="s">
        <v>551</v>
      </c>
    </row>
    <row r="410" spans="1:4" x14ac:dyDescent="0.25">
      <c r="A410" t="s">
        <v>552</v>
      </c>
      <c r="B410" t="s">
        <v>9</v>
      </c>
      <c r="C410" t="s">
        <v>10</v>
      </c>
      <c r="D410" t="s">
        <v>551</v>
      </c>
    </row>
    <row r="411" spans="1:4" x14ac:dyDescent="0.25">
      <c r="A411" t="s">
        <v>553</v>
      </c>
      <c r="B411" t="s">
        <v>9</v>
      </c>
      <c r="C411" t="s">
        <v>10</v>
      </c>
      <c r="D411" t="s">
        <v>551</v>
      </c>
    </row>
    <row r="412" spans="1:4" x14ac:dyDescent="0.25">
      <c r="A412" t="s">
        <v>554</v>
      </c>
      <c r="B412" t="s">
        <v>9</v>
      </c>
      <c r="C412" t="s">
        <v>10</v>
      </c>
      <c r="D412" t="s">
        <v>551</v>
      </c>
    </row>
    <row r="413" spans="1:4" x14ac:dyDescent="0.25">
      <c r="A413" t="s">
        <v>555</v>
      </c>
      <c r="B413" t="s">
        <v>9</v>
      </c>
      <c r="C413" t="s">
        <v>10</v>
      </c>
      <c r="D413" t="s">
        <v>551</v>
      </c>
    </row>
    <row r="414" spans="1:4" x14ac:dyDescent="0.25">
      <c r="A414" t="s">
        <v>556</v>
      </c>
      <c r="B414" t="s">
        <v>22</v>
      </c>
      <c r="C414" t="s">
        <v>10</v>
      </c>
      <c r="D414" t="s">
        <v>551</v>
      </c>
    </row>
    <row r="415" spans="1:4" x14ac:dyDescent="0.25">
      <c r="A415" t="s">
        <v>557</v>
      </c>
      <c r="B415" t="s">
        <v>22</v>
      </c>
      <c r="C415" t="s">
        <v>10</v>
      </c>
      <c r="D415" t="s">
        <v>558</v>
      </c>
    </row>
    <row r="416" spans="1:4" x14ac:dyDescent="0.25">
      <c r="A416" t="s">
        <v>559</v>
      </c>
      <c r="B416" t="s">
        <v>22</v>
      </c>
      <c r="C416" t="s">
        <v>560</v>
      </c>
      <c r="D416" t="s">
        <v>561</v>
      </c>
    </row>
    <row r="417" spans="1:4" x14ac:dyDescent="0.25">
      <c r="A417" t="s">
        <v>562</v>
      </c>
      <c r="B417" t="s">
        <v>22</v>
      </c>
      <c r="C417" t="s">
        <v>10</v>
      </c>
      <c r="D417" t="s">
        <v>561</v>
      </c>
    </row>
    <row r="418" spans="1:4" x14ac:dyDescent="0.25">
      <c r="A418" t="s">
        <v>563</v>
      </c>
      <c r="B418" t="s">
        <v>9</v>
      </c>
      <c r="C418" t="s">
        <v>10</v>
      </c>
      <c r="D418" t="s">
        <v>561</v>
      </c>
    </row>
    <row r="419" spans="1:4" x14ac:dyDescent="0.25">
      <c r="A419" t="s">
        <v>564</v>
      </c>
      <c r="B419" t="s">
        <v>22</v>
      </c>
      <c r="C419" t="s">
        <v>254</v>
      </c>
      <c r="D419" t="s">
        <v>565</v>
      </c>
    </row>
    <row r="420" spans="1:4" x14ac:dyDescent="0.25">
      <c r="A420" t="s">
        <v>566</v>
      </c>
      <c r="B420" t="s">
        <v>22</v>
      </c>
      <c r="C420" t="s">
        <v>10</v>
      </c>
      <c r="D420" t="s">
        <v>567</v>
      </c>
    </row>
    <row r="421" spans="1:4" x14ac:dyDescent="0.25">
      <c r="A421" t="s">
        <v>568</v>
      </c>
      <c r="B421" t="s">
        <v>9</v>
      </c>
      <c r="C421" t="s">
        <v>10</v>
      </c>
      <c r="D421" t="s">
        <v>567</v>
      </c>
    </row>
    <row r="422" spans="1:4" x14ac:dyDescent="0.25">
      <c r="A422" t="s">
        <v>569</v>
      </c>
      <c r="B422" t="s">
        <v>9</v>
      </c>
      <c r="C422" t="s">
        <v>10</v>
      </c>
      <c r="D422" t="s">
        <v>570</v>
      </c>
    </row>
    <row r="423" spans="1:4" x14ac:dyDescent="0.25">
      <c r="A423" t="s">
        <v>571</v>
      </c>
      <c r="B423" t="s">
        <v>22</v>
      </c>
      <c r="C423" t="s">
        <v>572</v>
      </c>
      <c r="D423" t="s">
        <v>572</v>
      </c>
    </row>
    <row r="424" spans="1:4" x14ac:dyDescent="0.25">
      <c r="A424" t="s">
        <v>573</v>
      </c>
      <c r="B424" t="s">
        <v>9</v>
      </c>
      <c r="C424" t="s">
        <v>10</v>
      </c>
      <c r="D424" t="s">
        <v>574</v>
      </c>
    </row>
    <row r="425" spans="1:4" x14ac:dyDescent="0.25">
      <c r="A425" t="s">
        <v>575</v>
      </c>
      <c r="B425" t="s">
        <v>22</v>
      </c>
      <c r="C425" t="s">
        <v>10</v>
      </c>
      <c r="D425" t="s">
        <v>574</v>
      </c>
    </row>
    <row r="426" spans="1:4" x14ac:dyDescent="0.25">
      <c r="A426" t="s">
        <v>576</v>
      </c>
      <c r="B426" t="s">
        <v>9</v>
      </c>
      <c r="C426" t="s">
        <v>10</v>
      </c>
      <c r="D426" t="s">
        <v>577</v>
      </c>
    </row>
    <row r="427" spans="1:4" x14ac:dyDescent="0.25">
      <c r="A427" t="s">
        <v>578</v>
      </c>
      <c r="B427" t="s">
        <v>9</v>
      </c>
      <c r="C427" t="s">
        <v>10</v>
      </c>
      <c r="D427" t="s">
        <v>579</v>
      </c>
    </row>
    <row r="428" spans="1:4" x14ac:dyDescent="0.25">
      <c r="A428" t="s">
        <v>580</v>
      </c>
      <c r="B428" t="s">
        <v>9</v>
      </c>
      <c r="C428" t="s">
        <v>10</v>
      </c>
      <c r="D428" t="s">
        <v>581</v>
      </c>
    </row>
    <row r="429" spans="1:4" x14ac:dyDescent="0.25">
      <c r="A429" t="s">
        <v>582</v>
      </c>
      <c r="B429" t="s">
        <v>9</v>
      </c>
      <c r="C429" t="s">
        <v>10</v>
      </c>
      <c r="D429" t="s">
        <v>581</v>
      </c>
    </row>
    <row r="430" spans="1:4" x14ac:dyDescent="0.25">
      <c r="A430" t="s">
        <v>583</v>
      </c>
      <c r="B430" t="s">
        <v>9</v>
      </c>
      <c r="C430" t="s">
        <v>10</v>
      </c>
      <c r="D430" t="s">
        <v>581</v>
      </c>
    </row>
    <row r="431" spans="1:4" x14ac:dyDescent="0.25">
      <c r="A431" t="s">
        <v>584</v>
      </c>
      <c r="B431" t="s">
        <v>9</v>
      </c>
      <c r="C431" t="s">
        <v>10</v>
      </c>
      <c r="D431" t="s">
        <v>581</v>
      </c>
    </row>
    <row r="432" spans="1:4" x14ac:dyDescent="0.25">
      <c r="A432" t="s">
        <v>585</v>
      </c>
      <c r="B432" t="s">
        <v>9</v>
      </c>
      <c r="C432" t="s">
        <v>10</v>
      </c>
      <c r="D432" t="s">
        <v>581</v>
      </c>
    </row>
    <row r="433" spans="1:4" x14ac:dyDescent="0.25">
      <c r="A433" t="s">
        <v>586</v>
      </c>
      <c r="B433" t="s">
        <v>9</v>
      </c>
      <c r="C433" t="s">
        <v>10</v>
      </c>
      <c r="D433" t="s">
        <v>581</v>
      </c>
    </row>
    <row r="434" spans="1:4" x14ac:dyDescent="0.25">
      <c r="A434" t="s">
        <v>587</v>
      </c>
      <c r="B434" t="s">
        <v>9</v>
      </c>
      <c r="C434" t="s">
        <v>10</v>
      </c>
      <c r="D434" t="s">
        <v>581</v>
      </c>
    </row>
    <row r="435" spans="1:4" x14ac:dyDescent="0.25">
      <c r="A435" t="s">
        <v>588</v>
      </c>
      <c r="B435" t="s">
        <v>9</v>
      </c>
      <c r="C435" t="s">
        <v>10</v>
      </c>
      <c r="D435" t="s">
        <v>581</v>
      </c>
    </row>
    <row r="436" spans="1:4" x14ac:dyDescent="0.25">
      <c r="A436" t="s">
        <v>589</v>
      </c>
      <c r="B436" t="s">
        <v>9</v>
      </c>
      <c r="C436" t="s">
        <v>10</v>
      </c>
      <c r="D436" t="s">
        <v>581</v>
      </c>
    </row>
    <row r="437" spans="1:4" x14ac:dyDescent="0.25">
      <c r="A437" t="s">
        <v>590</v>
      </c>
      <c r="B437" t="s">
        <v>9</v>
      </c>
      <c r="C437" t="s">
        <v>10</v>
      </c>
      <c r="D437" t="s">
        <v>581</v>
      </c>
    </row>
    <row r="438" spans="1:4" x14ac:dyDescent="0.25">
      <c r="A438" t="s">
        <v>591</v>
      </c>
      <c r="B438" t="s">
        <v>22</v>
      </c>
      <c r="C438" t="s">
        <v>10</v>
      </c>
      <c r="D438" t="s">
        <v>581</v>
      </c>
    </row>
    <row r="439" spans="1:4" x14ac:dyDescent="0.25">
      <c r="A439" t="s">
        <v>592</v>
      </c>
      <c r="B439" t="s">
        <v>9</v>
      </c>
      <c r="C439" t="s">
        <v>10</v>
      </c>
      <c r="D439" t="s">
        <v>581</v>
      </c>
    </row>
    <row r="440" spans="1:4" x14ac:dyDescent="0.25">
      <c r="A440" t="s">
        <v>593</v>
      </c>
      <c r="B440" t="s">
        <v>9</v>
      </c>
      <c r="C440" t="s">
        <v>10</v>
      </c>
      <c r="D440" t="s">
        <v>581</v>
      </c>
    </row>
    <row r="441" spans="1:4" x14ac:dyDescent="0.25">
      <c r="A441" t="s">
        <v>594</v>
      </c>
      <c r="B441" t="s">
        <v>9</v>
      </c>
      <c r="C441" t="s">
        <v>10</v>
      </c>
      <c r="D441" t="s">
        <v>581</v>
      </c>
    </row>
    <row r="442" spans="1:4" x14ac:dyDescent="0.25">
      <c r="A442" t="s">
        <v>595</v>
      </c>
      <c r="B442" t="s">
        <v>9</v>
      </c>
      <c r="C442" t="s">
        <v>10</v>
      </c>
      <c r="D442" t="s">
        <v>581</v>
      </c>
    </row>
    <row r="443" spans="1:4" x14ac:dyDescent="0.25">
      <c r="A443" t="s">
        <v>596</v>
      </c>
      <c r="B443" t="s">
        <v>9</v>
      </c>
      <c r="C443" t="s">
        <v>10</v>
      </c>
      <c r="D443" t="s">
        <v>597</v>
      </c>
    </row>
    <row r="444" spans="1:4" x14ac:dyDescent="0.25">
      <c r="A444" t="s">
        <v>598</v>
      </c>
      <c r="B444" t="s">
        <v>22</v>
      </c>
      <c r="C444" t="s">
        <v>599</v>
      </c>
      <c r="D444" t="s">
        <v>600</v>
      </c>
    </row>
    <row r="445" spans="1:4" x14ac:dyDescent="0.25">
      <c r="A445" t="s">
        <v>601</v>
      </c>
      <c r="B445" t="s">
        <v>9</v>
      </c>
      <c r="C445" t="s">
        <v>10</v>
      </c>
      <c r="D445" t="s">
        <v>600</v>
      </c>
    </row>
    <row r="446" spans="1:4" x14ac:dyDescent="0.25">
      <c r="A446" t="s">
        <v>602</v>
      </c>
      <c r="B446" t="s">
        <v>9</v>
      </c>
      <c r="C446" t="s">
        <v>10</v>
      </c>
      <c r="D446" t="s">
        <v>600</v>
      </c>
    </row>
    <row r="447" spans="1:4" x14ac:dyDescent="0.25">
      <c r="A447" t="s">
        <v>603</v>
      </c>
      <c r="B447" t="s">
        <v>9</v>
      </c>
      <c r="C447" t="s">
        <v>10</v>
      </c>
      <c r="D447" t="s">
        <v>600</v>
      </c>
    </row>
    <row r="448" spans="1:4" x14ac:dyDescent="0.25">
      <c r="A448" t="s">
        <v>604</v>
      </c>
      <c r="B448" t="s">
        <v>9</v>
      </c>
      <c r="C448" t="s">
        <v>10</v>
      </c>
      <c r="D448" t="s">
        <v>605</v>
      </c>
    </row>
    <row r="449" spans="1:4" x14ac:dyDescent="0.25">
      <c r="A449" t="s">
        <v>606</v>
      </c>
      <c r="B449" t="s">
        <v>9</v>
      </c>
      <c r="C449" t="s">
        <v>10</v>
      </c>
      <c r="D449" t="s">
        <v>605</v>
      </c>
    </row>
    <row r="450" spans="1:4" x14ac:dyDescent="0.25">
      <c r="A450" t="s">
        <v>607</v>
      </c>
      <c r="B450" t="s">
        <v>9</v>
      </c>
      <c r="C450" t="s">
        <v>10</v>
      </c>
      <c r="D450" t="s">
        <v>605</v>
      </c>
    </row>
    <row r="451" spans="1:4" x14ac:dyDescent="0.25">
      <c r="A451" t="s">
        <v>608</v>
      </c>
      <c r="B451" t="s">
        <v>9</v>
      </c>
      <c r="C451" t="s">
        <v>10</v>
      </c>
      <c r="D451" t="s">
        <v>605</v>
      </c>
    </row>
    <row r="452" spans="1:4" x14ac:dyDescent="0.25">
      <c r="A452" t="s">
        <v>609</v>
      </c>
      <c r="B452" t="s">
        <v>9</v>
      </c>
      <c r="C452" t="s">
        <v>10</v>
      </c>
      <c r="D452" t="s">
        <v>605</v>
      </c>
    </row>
    <row r="453" spans="1:4" x14ac:dyDescent="0.25">
      <c r="A453" t="s">
        <v>610</v>
      </c>
      <c r="B453" t="s">
        <v>9</v>
      </c>
      <c r="C453" t="s">
        <v>10</v>
      </c>
      <c r="D453" t="s">
        <v>605</v>
      </c>
    </row>
    <row r="454" spans="1:4" x14ac:dyDescent="0.25">
      <c r="A454" t="s">
        <v>611</v>
      </c>
      <c r="B454" t="s">
        <v>9</v>
      </c>
      <c r="C454" t="s">
        <v>10</v>
      </c>
      <c r="D454" t="s">
        <v>612</v>
      </c>
    </row>
    <row r="455" spans="1:4" x14ac:dyDescent="0.25">
      <c r="A455" t="s">
        <v>613</v>
      </c>
      <c r="B455" t="s">
        <v>22</v>
      </c>
      <c r="C455" t="s">
        <v>10</v>
      </c>
      <c r="D455" t="s">
        <v>614</v>
      </c>
    </row>
    <row r="456" spans="1:4" x14ac:dyDescent="0.25">
      <c r="A456" t="s">
        <v>615</v>
      </c>
      <c r="B456" t="s">
        <v>9</v>
      </c>
      <c r="C456" t="s">
        <v>437</v>
      </c>
      <c r="D456" t="s">
        <v>614</v>
      </c>
    </row>
    <row r="457" spans="1:4" x14ac:dyDescent="0.25">
      <c r="A457" t="s">
        <v>616</v>
      </c>
      <c r="B457" t="s">
        <v>9</v>
      </c>
      <c r="C457" t="s">
        <v>10</v>
      </c>
      <c r="D457" t="s">
        <v>614</v>
      </c>
    </row>
    <row r="458" spans="1:4" x14ac:dyDescent="0.25">
      <c r="A458" t="s">
        <v>617</v>
      </c>
      <c r="B458" t="s">
        <v>9</v>
      </c>
      <c r="C458" t="s">
        <v>10</v>
      </c>
      <c r="D458" t="s">
        <v>614</v>
      </c>
    </row>
    <row r="459" spans="1:4" x14ac:dyDescent="0.25">
      <c r="A459" t="s">
        <v>618</v>
      </c>
      <c r="B459" t="s">
        <v>9</v>
      </c>
      <c r="C459" t="s">
        <v>10</v>
      </c>
      <c r="D459" t="s">
        <v>614</v>
      </c>
    </row>
    <row r="460" spans="1:4" x14ac:dyDescent="0.25">
      <c r="A460" t="s">
        <v>619</v>
      </c>
      <c r="B460" t="s">
        <v>22</v>
      </c>
      <c r="C460" t="s">
        <v>10</v>
      </c>
      <c r="D460" t="s">
        <v>614</v>
      </c>
    </row>
    <row r="461" spans="1:4" x14ac:dyDescent="0.25">
      <c r="A461" t="s">
        <v>620</v>
      </c>
      <c r="B461" t="s">
        <v>9</v>
      </c>
      <c r="C461" t="s">
        <v>10</v>
      </c>
      <c r="D461" t="s">
        <v>614</v>
      </c>
    </row>
    <row r="462" spans="1:4" x14ac:dyDescent="0.25">
      <c r="A462" t="s">
        <v>621</v>
      </c>
      <c r="B462" t="s">
        <v>22</v>
      </c>
      <c r="C462" t="s">
        <v>622</v>
      </c>
      <c r="D462" t="s">
        <v>623</v>
      </c>
    </row>
    <row r="463" spans="1:4" x14ac:dyDescent="0.25">
      <c r="A463" t="s">
        <v>624</v>
      </c>
      <c r="B463" t="s">
        <v>22</v>
      </c>
      <c r="C463" t="s">
        <v>548</v>
      </c>
      <c r="D463" t="s">
        <v>625</v>
      </c>
    </row>
    <row r="464" spans="1:4" x14ac:dyDescent="0.25">
      <c r="A464" t="s">
        <v>626</v>
      </c>
      <c r="B464" t="s">
        <v>9</v>
      </c>
      <c r="C464" t="s">
        <v>10</v>
      </c>
      <c r="D464" t="s">
        <v>627</v>
      </c>
    </row>
    <row r="465" spans="1:4" x14ac:dyDescent="0.25">
      <c r="A465" t="s">
        <v>628</v>
      </c>
      <c r="B465" t="s">
        <v>9</v>
      </c>
      <c r="C465" t="s">
        <v>10</v>
      </c>
      <c r="D465" t="s">
        <v>627</v>
      </c>
    </row>
    <row r="466" spans="1:4" x14ac:dyDescent="0.25">
      <c r="A466" t="s">
        <v>629</v>
      </c>
      <c r="B466" t="s">
        <v>9</v>
      </c>
      <c r="C466" t="s">
        <v>10</v>
      </c>
      <c r="D466" t="s">
        <v>627</v>
      </c>
    </row>
    <row r="467" spans="1:4" x14ac:dyDescent="0.25">
      <c r="A467" t="s">
        <v>630</v>
      </c>
      <c r="B467" t="s">
        <v>9</v>
      </c>
      <c r="C467" t="s">
        <v>10</v>
      </c>
      <c r="D467" t="s">
        <v>627</v>
      </c>
    </row>
    <row r="468" spans="1:4" x14ac:dyDescent="0.25">
      <c r="A468" t="s">
        <v>631</v>
      </c>
      <c r="B468" t="s">
        <v>9</v>
      </c>
      <c r="C468" t="s">
        <v>10</v>
      </c>
      <c r="D468" t="s">
        <v>627</v>
      </c>
    </row>
    <row r="469" spans="1:4" x14ac:dyDescent="0.25">
      <c r="A469" t="s">
        <v>632</v>
      </c>
      <c r="B469" t="s">
        <v>9</v>
      </c>
      <c r="C469" t="s">
        <v>10</v>
      </c>
      <c r="D469" t="s">
        <v>627</v>
      </c>
    </row>
    <row r="470" spans="1:4" x14ac:dyDescent="0.25">
      <c r="A470" t="s">
        <v>633</v>
      </c>
      <c r="B470" t="s">
        <v>9</v>
      </c>
      <c r="C470" t="s">
        <v>10</v>
      </c>
      <c r="D470" t="s">
        <v>634</v>
      </c>
    </row>
    <row r="471" spans="1:4" x14ac:dyDescent="0.25">
      <c r="A471" t="s">
        <v>635</v>
      </c>
      <c r="B471" t="s">
        <v>22</v>
      </c>
      <c r="C471" t="s">
        <v>10</v>
      </c>
      <c r="D471" t="s">
        <v>634</v>
      </c>
    </row>
    <row r="472" spans="1:4" x14ac:dyDescent="0.25">
      <c r="A472" t="s">
        <v>636</v>
      </c>
      <c r="B472" t="s">
        <v>9</v>
      </c>
      <c r="C472" t="s">
        <v>10</v>
      </c>
      <c r="D472" t="s">
        <v>634</v>
      </c>
    </row>
    <row r="473" spans="1:4" x14ac:dyDescent="0.25">
      <c r="A473" t="s">
        <v>637</v>
      </c>
      <c r="B473" t="s">
        <v>9</v>
      </c>
      <c r="C473" t="s">
        <v>10</v>
      </c>
      <c r="D473" t="s">
        <v>634</v>
      </c>
    </row>
    <row r="474" spans="1:4" x14ac:dyDescent="0.25">
      <c r="A474" t="s">
        <v>638</v>
      </c>
      <c r="B474" t="s">
        <v>9</v>
      </c>
      <c r="C474" t="s">
        <v>10</v>
      </c>
      <c r="D474" t="s">
        <v>634</v>
      </c>
    </row>
    <row r="475" spans="1:4" x14ac:dyDescent="0.25">
      <c r="A475" t="s">
        <v>639</v>
      </c>
      <c r="B475" t="s">
        <v>9</v>
      </c>
      <c r="C475" t="s">
        <v>10</v>
      </c>
      <c r="D475" t="s">
        <v>640</v>
      </c>
    </row>
    <row r="476" spans="1:4" x14ac:dyDescent="0.25">
      <c r="A476" t="s">
        <v>641</v>
      </c>
      <c r="B476" t="s">
        <v>9</v>
      </c>
      <c r="C476" t="s">
        <v>10</v>
      </c>
      <c r="D476" t="s">
        <v>640</v>
      </c>
    </row>
    <row r="477" spans="1:4" x14ac:dyDescent="0.25">
      <c r="A477" t="s">
        <v>642</v>
      </c>
      <c r="B477" t="s">
        <v>9</v>
      </c>
      <c r="C477" t="s">
        <v>10</v>
      </c>
      <c r="D477" t="s">
        <v>643</v>
      </c>
    </row>
    <row r="478" spans="1:4" x14ac:dyDescent="0.25">
      <c r="A478" t="s">
        <v>644</v>
      </c>
      <c r="B478" t="s">
        <v>22</v>
      </c>
      <c r="C478" t="s">
        <v>10</v>
      </c>
      <c r="D478" t="s">
        <v>645</v>
      </c>
    </row>
    <row r="479" spans="1:4" x14ac:dyDescent="0.25">
      <c r="A479" t="s">
        <v>646</v>
      </c>
      <c r="B479" t="s">
        <v>9</v>
      </c>
      <c r="C479" t="s">
        <v>10</v>
      </c>
      <c r="D479" t="s">
        <v>645</v>
      </c>
    </row>
    <row r="480" spans="1:4" x14ac:dyDescent="0.25">
      <c r="A480" t="s">
        <v>647</v>
      </c>
      <c r="B480" t="s">
        <v>9</v>
      </c>
      <c r="C480" t="s">
        <v>10</v>
      </c>
      <c r="D480" t="s">
        <v>645</v>
      </c>
    </row>
    <row r="481" spans="1:4" x14ac:dyDescent="0.25">
      <c r="A481" t="s">
        <v>648</v>
      </c>
      <c r="B481" t="s">
        <v>9</v>
      </c>
      <c r="C481" t="s">
        <v>10</v>
      </c>
      <c r="D481" t="s">
        <v>645</v>
      </c>
    </row>
    <row r="482" spans="1:4" x14ac:dyDescent="0.25">
      <c r="A482" t="s">
        <v>649</v>
      </c>
      <c r="B482" t="s">
        <v>22</v>
      </c>
      <c r="C482" t="s">
        <v>10</v>
      </c>
      <c r="D482" t="s">
        <v>645</v>
      </c>
    </row>
    <row r="483" spans="1:4" x14ac:dyDescent="0.25">
      <c r="A483" t="s">
        <v>650</v>
      </c>
      <c r="B483" t="s">
        <v>9</v>
      </c>
      <c r="C483" t="s">
        <v>10</v>
      </c>
      <c r="D483" t="s">
        <v>651</v>
      </c>
    </row>
    <row r="484" spans="1:4" x14ac:dyDescent="0.25">
      <c r="A484" t="s">
        <v>652</v>
      </c>
      <c r="B484" t="s">
        <v>9</v>
      </c>
      <c r="C484" t="s">
        <v>10</v>
      </c>
      <c r="D484" t="s">
        <v>651</v>
      </c>
    </row>
    <row r="485" spans="1:4" x14ac:dyDescent="0.25">
      <c r="A485" t="s">
        <v>653</v>
      </c>
      <c r="B485" t="s">
        <v>22</v>
      </c>
      <c r="C485" t="s">
        <v>10</v>
      </c>
      <c r="D485" t="s">
        <v>651</v>
      </c>
    </row>
    <row r="486" spans="1:4" x14ac:dyDescent="0.25">
      <c r="A486" t="s">
        <v>654</v>
      </c>
      <c r="B486" t="s">
        <v>9</v>
      </c>
      <c r="C486" t="s">
        <v>10</v>
      </c>
      <c r="D486" t="s">
        <v>651</v>
      </c>
    </row>
    <row r="487" spans="1:4" x14ac:dyDescent="0.25">
      <c r="A487" t="s">
        <v>655</v>
      </c>
      <c r="B487" t="s">
        <v>22</v>
      </c>
      <c r="C487" t="s">
        <v>10</v>
      </c>
      <c r="D487" t="s">
        <v>651</v>
      </c>
    </row>
    <row r="488" spans="1:4" x14ac:dyDescent="0.25">
      <c r="A488" t="s">
        <v>656</v>
      </c>
      <c r="B488" t="s">
        <v>9</v>
      </c>
      <c r="C488" t="s">
        <v>10</v>
      </c>
      <c r="D488" t="s">
        <v>657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workbookViewId="0">
      <selection activeCell="A2" sqref="A2:L200"/>
    </sheetView>
  </sheetViews>
  <sheetFormatPr defaultRowHeight="15" x14ac:dyDescent="0.25"/>
  <cols>
    <col min="1" max="1" width="21.140625" bestFit="1" customWidth="1"/>
    <col min="2" max="2" width="24.42578125" bestFit="1" customWidth="1"/>
    <col min="3" max="3" width="21.85546875" customWidth="1"/>
    <col min="4" max="6" width="16.140625" style="10" customWidth="1"/>
    <col min="8" max="8" width="13.140625" customWidth="1"/>
    <col min="10" max="10" width="11.140625" style="10" customWidth="1"/>
    <col min="11" max="11" width="12.140625" style="10" customWidth="1"/>
    <col min="12" max="12" width="11.42578125" customWidth="1"/>
  </cols>
  <sheetData>
    <row r="1" spans="1:12" x14ac:dyDescent="0.25">
      <c r="A1" t="s">
        <v>4</v>
      </c>
      <c r="B1" t="s">
        <v>658</v>
      </c>
      <c r="C1" t="s">
        <v>659</v>
      </c>
      <c r="D1" s="10" t="s">
        <v>660</v>
      </c>
      <c r="E1" s="10" t="s">
        <v>661</v>
      </c>
      <c r="F1" s="10" t="s">
        <v>662</v>
      </c>
      <c r="G1" t="s">
        <v>5</v>
      </c>
      <c r="H1" t="s">
        <v>670</v>
      </c>
      <c r="I1" t="s">
        <v>671</v>
      </c>
      <c r="J1" s="10" t="s">
        <v>672</v>
      </c>
      <c r="K1" s="10" t="s">
        <v>673</v>
      </c>
      <c r="L1" t="s">
        <v>674</v>
      </c>
    </row>
    <row r="2" spans="1:12" x14ac:dyDescent="0.25">
      <c r="A2" t="s">
        <v>511</v>
      </c>
      <c r="B2" t="s">
        <v>663</v>
      </c>
      <c r="C2" t="s">
        <v>664</v>
      </c>
      <c r="D2" s="10">
        <v>50</v>
      </c>
      <c r="E2" s="10">
        <v>0</v>
      </c>
      <c r="F2" s="10">
        <v>25</v>
      </c>
      <c r="G2" t="str">
        <f>VLOOKUP('Dati studenti'!A2,'Dati anagrafici'!A:D,2,FALSE)</f>
        <v>M</v>
      </c>
      <c r="H2" t="str">
        <f>VLOOKUP('Dati studenti'!A2,'Dati anagrafici'!A:D,3,FALSE)</f>
        <v>Italiana</v>
      </c>
      <c r="I2" t="str">
        <f>VLOOKUP('Dati studenti'!A2,'Dati anagrafici'!A:D,4,FALSE)</f>
        <v>Roma</v>
      </c>
      <c r="J2" s="10">
        <f>SUM(D2:F2)</f>
        <v>75</v>
      </c>
      <c r="K2" s="10">
        <f>MAX(D2:F2)</f>
        <v>50</v>
      </c>
      <c r="L2" t="str">
        <f>IF(J2&gt;=100,"I","II")</f>
        <v>II</v>
      </c>
    </row>
    <row r="3" spans="1:12" x14ac:dyDescent="0.25">
      <c r="A3" t="s">
        <v>177</v>
      </c>
      <c r="B3" t="s">
        <v>665</v>
      </c>
      <c r="C3" t="s">
        <v>666</v>
      </c>
      <c r="D3" s="10">
        <v>15</v>
      </c>
      <c r="E3" s="10">
        <v>13</v>
      </c>
      <c r="F3" s="10">
        <v>24</v>
      </c>
      <c r="G3" t="str">
        <f>VLOOKUP('Dati studenti'!A3,'Dati anagrafici'!A:D,2,FALSE)</f>
        <v>F</v>
      </c>
      <c r="H3" t="str">
        <f>VLOOKUP('Dati studenti'!A3,'Dati anagrafici'!A:D,3,FALSE)</f>
        <v>Italiana</v>
      </c>
      <c r="I3" t="str">
        <f>VLOOKUP('Dati studenti'!A3,'Dati anagrafici'!A:D,4,FALSE)</f>
        <v>Ferrara</v>
      </c>
      <c r="J3" s="10">
        <f t="shared" ref="J3:J66" si="0">SUM(D3:F3)</f>
        <v>52</v>
      </c>
      <c r="K3" s="10">
        <f t="shared" ref="K3:K66" si="1">MAX(D3:F3)</f>
        <v>24</v>
      </c>
      <c r="L3" t="str">
        <f t="shared" ref="L3:L66" si="2">IF(J3&gt;=100,"I","II")</f>
        <v>II</v>
      </c>
    </row>
    <row r="4" spans="1:12" x14ac:dyDescent="0.25">
      <c r="A4" t="s">
        <v>292</v>
      </c>
      <c r="B4" t="s">
        <v>665</v>
      </c>
      <c r="C4" t="s">
        <v>667</v>
      </c>
      <c r="D4" s="10">
        <v>77</v>
      </c>
      <c r="E4" s="10">
        <v>25</v>
      </c>
      <c r="F4" s="10">
        <v>89</v>
      </c>
      <c r="G4" t="str">
        <f>VLOOKUP('Dati studenti'!A4,'Dati anagrafici'!A:D,2,FALSE)</f>
        <v>M</v>
      </c>
      <c r="H4" t="str">
        <f>VLOOKUP('Dati studenti'!A4,'Dati anagrafici'!A:D,3,FALSE)</f>
        <v>Lituana</v>
      </c>
      <c r="I4" t="str">
        <f>VLOOKUP('Dati studenti'!A4,'Dati anagrafici'!A:D,4,FALSE)</f>
        <v>Lucca</v>
      </c>
      <c r="J4" s="10">
        <f t="shared" si="0"/>
        <v>191</v>
      </c>
      <c r="K4" s="10">
        <f t="shared" si="1"/>
        <v>89</v>
      </c>
      <c r="L4" t="str">
        <f t="shared" si="2"/>
        <v>I</v>
      </c>
    </row>
    <row r="5" spans="1:12" x14ac:dyDescent="0.25">
      <c r="A5" t="s">
        <v>375</v>
      </c>
      <c r="B5" t="s">
        <v>663</v>
      </c>
      <c r="C5" t="s">
        <v>664</v>
      </c>
      <c r="D5" s="10">
        <v>12</v>
      </c>
      <c r="E5" s="10">
        <v>30</v>
      </c>
      <c r="F5" s="10">
        <v>55</v>
      </c>
      <c r="G5" t="str">
        <f>VLOOKUP('Dati studenti'!A5,'Dati anagrafici'!A:D,2,FALSE)</f>
        <v>M</v>
      </c>
      <c r="H5" t="str">
        <f>VLOOKUP('Dati studenti'!A5,'Dati anagrafici'!A:D,3,FALSE)</f>
        <v>Italiana</v>
      </c>
      <c r="I5" t="str">
        <f>VLOOKUP('Dati studenti'!A5,'Dati anagrafici'!A:D,4,FALSE)</f>
        <v>Napoli</v>
      </c>
      <c r="J5" s="10">
        <f t="shared" si="0"/>
        <v>97</v>
      </c>
      <c r="K5" s="10">
        <f t="shared" si="1"/>
        <v>55</v>
      </c>
      <c r="L5" t="str">
        <f t="shared" si="2"/>
        <v>II</v>
      </c>
    </row>
    <row r="6" spans="1:12" x14ac:dyDescent="0.25">
      <c r="A6" t="s">
        <v>448</v>
      </c>
      <c r="B6" t="s">
        <v>665</v>
      </c>
      <c r="C6" t="s">
        <v>664</v>
      </c>
      <c r="D6" s="10">
        <v>87</v>
      </c>
      <c r="E6" s="10">
        <v>45</v>
      </c>
      <c r="F6" s="10">
        <v>30</v>
      </c>
      <c r="G6" t="str">
        <f>VLOOKUP('Dati studenti'!A6,'Dati anagrafici'!A:D,2,FALSE)</f>
        <v>M</v>
      </c>
      <c r="H6" t="str">
        <f>VLOOKUP('Dati studenti'!A6,'Dati anagrafici'!A:D,3,FALSE)</f>
        <v>Italiana</v>
      </c>
      <c r="I6" t="str">
        <f>VLOOKUP('Dati studenti'!A6,'Dati anagrafici'!A:D,4,FALSE)</f>
        <v>Piacenza</v>
      </c>
      <c r="J6" s="10">
        <f t="shared" si="0"/>
        <v>162</v>
      </c>
      <c r="K6" s="10">
        <f t="shared" si="1"/>
        <v>87</v>
      </c>
      <c r="L6" t="str">
        <f t="shared" si="2"/>
        <v>I</v>
      </c>
    </row>
    <row r="7" spans="1:12" x14ac:dyDescent="0.25">
      <c r="A7" t="s">
        <v>513</v>
      </c>
      <c r="B7" t="s">
        <v>665</v>
      </c>
      <c r="C7" t="s">
        <v>666</v>
      </c>
      <c r="D7" s="10">
        <v>13</v>
      </c>
      <c r="E7" s="10">
        <v>24</v>
      </c>
      <c r="F7" s="10">
        <v>43</v>
      </c>
      <c r="G7" t="str">
        <f>VLOOKUP('Dati studenti'!A7,'Dati anagrafici'!A:D,2,FALSE)</f>
        <v>M</v>
      </c>
      <c r="H7" t="str">
        <f>VLOOKUP('Dati studenti'!A7,'Dati anagrafici'!A:D,3,FALSE)</f>
        <v>Pakistana</v>
      </c>
      <c r="I7" t="str">
        <f>VLOOKUP('Dati studenti'!A7,'Dati anagrafici'!A:D,4,FALSE)</f>
        <v>Roma</v>
      </c>
      <c r="J7" s="10">
        <f t="shared" si="0"/>
        <v>80</v>
      </c>
      <c r="K7" s="10">
        <f t="shared" si="1"/>
        <v>43</v>
      </c>
      <c r="L7" t="str">
        <f t="shared" si="2"/>
        <v>II</v>
      </c>
    </row>
    <row r="8" spans="1:12" x14ac:dyDescent="0.25">
      <c r="A8" t="s">
        <v>514</v>
      </c>
      <c r="B8" t="s">
        <v>665</v>
      </c>
      <c r="C8" t="s">
        <v>667</v>
      </c>
      <c r="D8" s="10">
        <v>77</v>
      </c>
      <c r="E8" s="10">
        <v>12</v>
      </c>
      <c r="F8" s="10">
        <v>87</v>
      </c>
      <c r="G8" t="str">
        <f>VLOOKUP('Dati studenti'!A8,'Dati anagrafici'!A:D,2,FALSE)</f>
        <v>M</v>
      </c>
      <c r="H8" t="str">
        <f>VLOOKUP('Dati studenti'!A8,'Dati anagrafici'!A:D,3,FALSE)</f>
        <v>Italiana</v>
      </c>
      <c r="I8" t="str">
        <f>VLOOKUP('Dati studenti'!A8,'Dati anagrafici'!A:D,4,FALSE)</f>
        <v>Roma</v>
      </c>
      <c r="J8" s="10">
        <f t="shared" si="0"/>
        <v>176</v>
      </c>
      <c r="K8" s="10">
        <f t="shared" si="1"/>
        <v>87</v>
      </c>
      <c r="L8" t="str">
        <f t="shared" si="2"/>
        <v>I</v>
      </c>
    </row>
    <row r="9" spans="1:12" x14ac:dyDescent="0.25">
      <c r="A9" t="s">
        <v>411</v>
      </c>
      <c r="B9" t="s">
        <v>665</v>
      </c>
      <c r="C9" t="s">
        <v>666</v>
      </c>
      <c r="D9" s="10">
        <v>25</v>
      </c>
      <c r="E9" s="10">
        <v>30</v>
      </c>
      <c r="F9" s="10">
        <v>45</v>
      </c>
      <c r="G9" t="str">
        <f>VLOOKUP('Dati studenti'!A9,'Dati anagrafici'!A:D,2,FALSE)</f>
        <v>M</v>
      </c>
      <c r="H9" t="str">
        <f>VLOOKUP('Dati studenti'!A9,'Dati anagrafici'!A:D,3,FALSE)</f>
        <v>Italiana</v>
      </c>
      <c r="I9" t="str">
        <f>VLOOKUP('Dati studenti'!A9,'Dati anagrafici'!A:D,4,FALSE)</f>
        <v>Palermo</v>
      </c>
      <c r="J9" s="10">
        <f t="shared" si="0"/>
        <v>100</v>
      </c>
      <c r="K9" s="10">
        <f t="shared" si="1"/>
        <v>45</v>
      </c>
      <c r="L9" t="str">
        <f t="shared" si="2"/>
        <v>I</v>
      </c>
    </row>
    <row r="10" spans="1:12" x14ac:dyDescent="0.25">
      <c r="A10" t="s">
        <v>41</v>
      </c>
      <c r="B10" t="s">
        <v>665</v>
      </c>
      <c r="C10" t="s">
        <v>667</v>
      </c>
      <c r="D10" s="10">
        <v>87</v>
      </c>
      <c r="E10" s="10">
        <v>45</v>
      </c>
      <c r="F10" s="10">
        <v>30</v>
      </c>
      <c r="G10" t="str">
        <f>VLOOKUP('Dati studenti'!A10,'Dati anagrafici'!A:D,2,FALSE)</f>
        <v>M</v>
      </c>
      <c r="H10" t="str">
        <f>VLOOKUP('Dati studenti'!A10,'Dati anagrafici'!A:D,3,FALSE)</f>
        <v>Italiana</v>
      </c>
      <c r="I10" t="str">
        <f>VLOOKUP('Dati studenti'!A10,'Dati anagrafici'!A:D,4,FALSE)</f>
        <v>Avellino</v>
      </c>
      <c r="J10" s="10">
        <f t="shared" si="0"/>
        <v>162</v>
      </c>
      <c r="K10" s="10">
        <f t="shared" si="1"/>
        <v>87</v>
      </c>
      <c r="L10" t="str">
        <f t="shared" si="2"/>
        <v>I</v>
      </c>
    </row>
    <row r="11" spans="1:12" x14ac:dyDescent="0.25">
      <c r="A11" t="s">
        <v>218</v>
      </c>
      <c r="B11" t="s">
        <v>665</v>
      </c>
      <c r="C11" t="s">
        <v>664</v>
      </c>
      <c r="D11" s="10">
        <v>12</v>
      </c>
      <c r="E11" s="10">
        <v>30</v>
      </c>
      <c r="F11" s="10">
        <v>55</v>
      </c>
      <c r="G11" t="str">
        <f>VLOOKUP('Dati studenti'!A11,'Dati anagrafici'!A:D,2,FALSE)</f>
        <v>M</v>
      </c>
      <c r="H11" t="str">
        <f>VLOOKUP('Dati studenti'!A11,'Dati anagrafici'!A:D,3,FALSE)</f>
        <v>Turca</v>
      </c>
      <c r="I11" t="str">
        <f>VLOOKUP('Dati studenti'!A11,'Dati anagrafici'!A:D,4,FALSE)</f>
        <v>Genova</v>
      </c>
      <c r="J11" s="10">
        <f t="shared" si="0"/>
        <v>97</v>
      </c>
      <c r="K11" s="10">
        <f t="shared" si="1"/>
        <v>55</v>
      </c>
      <c r="L11" t="str">
        <f t="shared" si="2"/>
        <v>II</v>
      </c>
    </row>
    <row r="12" spans="1:12" x14ac:dyDescent="0.25">
      <c r="A12" t="s">
        <v>598</v>
      </c>
      <c r="B12" t="s">
        <v>665</v>
      </c>
      <c r="C12" t="s">
        <v>664</v>
      </c>
      <c r="D12" s="10">
        <v>15</v>
      </c>
      <c r="E12" s="10">
        <v>13</v>
      </c>
      <c r="F12" s="10">
        <v>24</v>
      </c>
      <c r="G12" t="str">
        <f>VLOOKUP('Dati studenti'!A12,'Dati anagrafici'!A:D,2,FALSE)</f>
        <v>F</v>
      </c>
      <c r="H12" t="str">
        <f>VLOOKUP('Dati studenti'!A12,'Dati anagrafici'!A:D,3,FALSE)</f>
        <v>Bahrein</v>
      </c>
      <c r="I12" t="str">
        <f>VLOOKUP('Dati studenti'!A12,'Dati anagrafici'!A:D,4,FALSE)</f>
        <v>Trento</v>
      </c>
      <c r="J12" s="10">
        <f t="shared" si="0"/>
        <v>52</v>
      </c>
      <c r="K12" s="10">
        <f t="shared" si="1"/>
        <v>24</v>
      </c>
      <c r="L12" t="str">
        <f t="shared" si="2"/>
        <v>II</v>
      </c>
    </row>
    <row r="13" spans="1:12" x14ac:dyDescent="0.25">
      <c r="A13" t="s">
        <v>472</v>
      </c>
      <c r="B13" t="s">
        <v>665</v>
      </c>
      <c r="C13" t="s">
        <v>666</v>
      </c>
      <c r="D13" s="10">
        <v>12</v>
      </c>
      <c r="E13" s="10">
        <v>30</v>
      </c>
      <c r="F13" s="10">
        <v>45</v>
      </c>
      <c r="G13" t="str">
        <f>VLOOKUP('Dati studenti'!A13,'Dati anagrafici'!A:D,2,FALSE)</f>
        <v>M</v>
      </c>
      <c r="H13" t="str">
        <f>VLOOKUP('Dati studenti'!A13,'Dati anagrafici'!A:D,3,FALSE)</f>
        <v>Italiana</v>
      </c>
      <c r="I13" t="str">
        <f>VLOOKUP('Dati studenti'!A13,'Dati anagrafici'!A:D,4,FALSE)</f>
        <v>Pistoia</v>
      </c>
      <c r="J13" s="10">
        <f t="shared" si="0"/>
        <v>87</v>
      </c>
      <c r="K13" s="10">
        <f t="shared" si="1"/>
        <v>45</v>
      </c>
      <c r="L13" t="str">
        <f t="shared" si="2"/>
        <v>II</v>
      </c>
    </row>
    <row r="14" spans="1:12" x14ac:dyDescent="0.25">
      <c r="A14" t="s">
        <v>28</v>
      </c>
      <c r="B14" t="s">
        <v>665</v>
      </c>
      <c r="C14" t="s">
        <v>667</v>
      </c>
      <c r="D14" s="10">
        <v>87</v>
      </c>
      <c r="E14" s="10">
        <v>45</v>
      </c>
      <c r="F14" s="10">
        <v>30</v>
      </c>
      <c r="G14" t="str">
        <f>VLOOKUP('Dati studenti'!A14,'Dati anagrafici'!A:D,2,FALSE)</f>
        <v>M</v>
      </c>
      <c r="H14" t="str">
        <f>VLOOKUP('Dati studenti'!A14,'Dati anagrafici'!A:D,3,FALSE)</f>
        <v>Italiana</v>
      </c>
      <c r="I14" t="str">
        <f>VLOOKUP('Dati studenti'!A14,'Dati anagrafici'!A:D,4,FALSE)</f>
        <v>Arezzo</v>
      </c>
      <c r="J14" s="10">
        <f t="shared" si="0"/>
        <v>162</v>
      </c>
      <c r="K14" s="10">
        <f t="shared" si="1"/>
        <v>87</v>
      </c>
      <c r="L14" t="str">
        <f t="shared" si="2"/>
        <v>I</v>
      </c>
    </row>
    <row r="15" spans="1:12" x14ac:dyDescent="0.25">
      <c r="A15" t="s">
        <v>266</v>
      </c>
      <c r="B15" t="s">
        <v>665</v>
      </c>
      <c r="C15" t="s">
        <v>668</v>
      </c>
      <c r="D15" s="10">
        <v>12</v>
      </c>
      <c r="E15" s="10">
        <v>30</v>
      </c>
      <c r="F15" s="10">
        <v>55</v>
      </c>
      <c r="G15" t="str">
        <f>VLOOKUP('Dati studenti'!A15,'Dati anagrafici'!A:D,2,FALSE)</f>
        <v>F</v>
      </c>
      <c r="H15" t="str">
        <f>VLOOKUP('Dati studenti'!A15,'Dati anagrafici'!A:D,3,FALSE)</f>
        <v>Italiana</v>
      </c>
      <c r="I15" t="str">
        <f>VLOOKUP('Dati studenti'!A15,'Dati anagrafici'!A:D,4,FALSE)</f>
        <v>La Spezia</v>
      </c>
      <c r="J15" s="10">
        <f t="shared" si="0"/>
        <v>97</v>
      </c>
      <c r="K15" s="10">
        <f t="shared" si="1"/>
        <v>55</v>
      </c>
      <c r="L15" t="str">
        <f t="shared" si="2"/>
        <v>II</v>
      </c>
    </row>
    <row r="16" spans="1:12" x14ac:dyDescent="0.25">
      <c r="A16" t="s">
        <v>559</v>
      </c>
      <c r="B16" t="s">
        <v>665</v>
      </c>
      <c r="C16" t="s">
        <v>668</v>
      </c>
      <c r="D16" s="10">
        <v>15</v>
      </c>
      <c r="E16" s="10">
        <v>13</v>
      </c>
      <c r="F16" s="10">
        <v>24</v>
      </c>
      <c r="G16" t="str">
        <f>VLOOKUP('Dati studenti'!A16,'Dati anagrafici'!A:D,2,FALSE)</f>
        <v>F</v>
      </c>
      <c r="H16" t="str">
        <f>VLOOKUP('Dati studenti'!A16,'Dati anagrafici'!A:D,3,FALSE)</f>
        <v>Rumena</v>
      </c>
      <c r="I16" t="str">
        <f>VLOOKUP('Dati studenti'!A16,'Dati anagrafici'!A:D,4,FALSE)</f>
        <v>Siena</v>
      </c>
      <c r="J16" s="10">
        <f t="shared" si="0"/>
        <v>52</v>
      </c>
      <c r="K16" s="10">
        <f t="shared" si="1"/>
        <v>24</v>
      </c>
      <c r="L16" t="str">
        <f t="shared" si="2"/>
        <v>II</v>
      </c>
    </row>
    <row r="17" spans="1:12" x14ac:dyDescent="0.25">
      <c r="A17" t="s">
        <v>515</v>
      </c>
      <c r="B17" t="s">
        <v>665</v>
      </c>
      <c r="C17" t="s">
        <v>666</v>
      </c>
      <c r="D17" s="10">
        <v>77</v>
      </c>
      <c r="E17" s="10">
        <v>25</v>
      </c>
      <c r="F17" s="10">
        <v>89</v>
      </c>
      <c r="G17" t="str">
        <f>VLOOKUP('Dati studenti'!A17,'Dati anagrafici'!A:D,2,FALSE)</f>
        <v>F</v>
      </c>
      <c r="H17" t="str">
        <f>VLOOKUP('Dati studenti'!A17,'Dati anagrafici'!A:D,3,FALSE)</f>
        <v>Italiana</v>
      </c>
      <c r="I17" t="str">
        <f>VLOOKUP('Dati studenti'!A17,'Dati anagrafici'!A:D,4,FALSE)</f>
        <v>Roma</v>
      </c>
      <c r="J17" s="10">
        <f t="shared" si="0"/>
        <v>191</v>
      </c>
      <c r="K17" s="10">
        <f t="shared" si="1"/>
        <v>89</v>
      </c>
      <c r="L17" t="str">
        <f t="shared" si="2"/>
        <v>I</v>
      </c>
    </row>
    <row r="18" spans="1:12" x14ac:dyDescent="0.25">
      <c r="A18" t="s">
        <v>46</v>
      </c>
      <c r="B18" t="s">
        <v>665</v>
      </c>
      <c r="C18" t="s">
        <v>668</v>
      </c>
      <c r="D18" s="10">
        <v>12</v>
      </c>
      <c r="E18" s="10">
        <v>30</v>
      </c>
      <c r="F18" s="10">
        <v>55</v>
      </c>
      <c r="G18" t="str">
        <f>VLOOKUP('Dati studenti'!A18,'Dati anagrafici'!A:D,2,FALSE)</f>
        <v>M</v>
      </c>
      <c r="H18" t="str">
        <f>VLOOKUP('Dati studenti'!A18,'Dati anagrafici'!A:D,3,FALSE)</f>
        <v>Italiana</v>
      </c>
      <c r="I18" t="str">
        <f>VLOOKUP('Dati studenti'!A18,'Dati anagrafici'!A:D,4,FALSE)</f>
        <v>Bari</v>
      </c>
      <c r="J18" s="10">
        <f t="shared" si="0"/>
        <v>97</v>
      </c>
      <c r="K18" s="10">
        <f t="shared" si="1"/>
        <v>55</v>
      </c>
      <c r="L18" t="str">
        <f t="shared" si="2"/>
        <v>II</v>
      </c>
    </row>
    <row r="19" spans="1:12" x14ac:dyDescent="0.25">
      <c r="A19" t="s">
        <v>489</v>
      </c>
      <c r="B19" t="s">
        <v>663</v>
      </c>
      <c r="C19" t="s">
        <v>667</v>
      </c>
      <c r="D19" s="10">
        <v>87</v>
      </c>
      <c r="E19" s="10">
        <v>45</v>
      </c>
      <c r="F19" s="10">
        <v>30</v>
      </c>
      <c r="G19" t="str">
        <f>VLOOKUP('Dati studenti'!A19,'Dati anagrafici'!A:D,2,FALSE)</f>
        <v>M</v>
      </c>
      <c r="H19" t="str">
        <f>VLOOKUP('Dati studenti'!A19,'Dati anagrafici'!A:D,3,FALSE)</f>
        <v>Italiana</v>
      </c>
      <c r="I19" t="str">
        <f>VLOOKUP('Dati studenti'!A19,'Dati anagrafici'!A:D,4,FALSE)</f>
        <v>Potenza</v>
      </c>
      <c r="J19" s="10">
        <f t="shared" si="0"/>
        <v>162</v>
      </c>
      <c r="K19" s="10">
        <f t="shared" si="1"/>
        <v>87</v>
      </c>
      <c r="L19" t="str">
        <f t="shared" si="2"/>
        <v>I</v>
      </c>
    </row>
    <row r="20" spans="1:12" x14ac:dyDescent="0.25">
      <c r="A20" t="s">
        <v>543</v>
      </c>
      <c r="B20" t="s">
        <v>663</v>
      </c>
      <c r="C20" t="s">
        <v>667</v>
      </c>
      <c r="D20" s="10">
        <v>13</v>
      </c>
      <c r="E20" s="10">
        <v>24</v>
      </c>
      <c r="F20" s="10">
        <v>43</v>
      </c>
      <c r="G20" t="str">
        <f>VLOOKUP('Dati studenti'!A20,'Dati anagrafici'!A:D,2,FALSE)</f>
        <v>F</v>
      </c>
      <c r="H20" t="str">
        <f>VLOOKUP('Dati studenti'!A20,'Dati anagrafici'!A:D,3,FALSE)</f>
        <v>Italiana</v>
      </c>
      <c r="I20" t="str">
        <f>VLOOKUP('Dati studenti'!A20,'Dati anagrafici'!A:D,4,FALSE)</f>
        <v>Romania</v>
      </c>
      <c r="J20" s="10">
        <f t="shared" si="0"/>
        <v>80</v>
      </c>
      <c r="K20" s="10">
        <f t="shared" si="1"/>
        <v>43</v>
      </c>
      <c r="L20" t="str">
        <f t="shared" si="2"/>
        <v>II</v>
      </c>
    </row>
    <row r="21" spans="1:12" x14ac:dyDescent="0.25">
      <c r="A21" t="s">
        <v>314</v>
      </c>
      <c r="B21" t="s">
        <v>663</v>
      </c>
      <c r="C21" t="s">
        <v>666</v>
      </c>
      <c r="D21" s="10">
        <v>77</v>
      </c>
      <c r="E21" s="10">
        <v>12</v>
      </c>
      <c r="F21" s="10">
        <v>87</v>
      </c>
      <c r="G21" t="str">
        <f>VLOOKUP('Dati studenti'!A21,'Dati anagrafici'!A:D,2,FALSE)</f>
        <v>M</v>
      </c>
      <c r="H21" t="str">
        <f>VLOOKUP('Dati studenti'!A21,'Dati anagrafici'!A:D,3,FALSE)</f>
        <v>Italiana</v>
      </c>
      <c r="I21" t="str">
        <f>VLOOKUP('Dati studenti'!A21,'Dati anagrafici'!A:D,4,FALSE)</f>
        <v>Macerata</v>
      </c>
      <c r="J21" s="10">
        <f t="shared" si="0"/>
        <v>176</v>
      </c>
      <c r="K21" s="10">
        <f t="shared" si="1"/>
        <v>87</v>
      </c>
      <c r="L21" t="str">
        <f t="shared" si="2"/>
        <v>I</v>
      </c>
    </row>
    <row r="22" spans="1:12" x14ac:dyDescent="0.25">
      <c r="A22" t="s">
        <v>360</v>
      </c>
      <c r="B22" t="s">
        <v>663</v>
      </c>
      <c r="C22" t="s">
        <v>668</v>
      </c>
      <c r="D22" s="10">
        <v>87</v>
      </c>
      <c r="E22" s="10">
        <v>45</v>
      </c>
      <c r="F22" s="10">
        <v>30</v>
      </c>
      <c r="G22" t="str">
        <f>VLOOKUP('Dati studenti'!A22,'Dati anagrafici'!A:D,2,FALSE)</f>
        <v>F</v>
      </c>
      <c r="H22" t="str">
        <f>VLOOKUP('Dati studenti'!A22,'Dati anagrafici'!A:D,3,FALSE)</f>
        <v>Italiana</v>
      </c>
      <c r="I22" t="str">
        <f>VLOOKUP('Dati studenti'!A22,'Dati anagrafici'!A:D,4,FALSE)</f>
        <v>Modena</v>
      </c>
      <c r="J22" s="10">
        <f t="shared" si="0"/>
        <v>162</v>
      </c>
      <c r="K22" s="10">
        <f t="shared" si="1"/>
        <v>87</v>
      </c>
      <c r="L22" t="str">
        <f t="shared" si="2"/>
        <v>I</v>
      </c>
    </row>
    <row r="23" spans="1:12" x14ac:dyDescent="0.25">
      <c r="A23" t="s">
        <v>43</v>
      </c>
      <c r="B23" t="s">
        <v>663</v>
      </c>
      <c r="C23" t="s">
        <v>667</v>
      </c>
      <c r="D23" s="10">
        <v>12</v>
      </c>
      <c r="E23" s="10">
        <v>30</v>
      </c>
      <c r="F23" s="10">
        <v>55</v>
      </c>
      <c r="G23" t="str">
        <f>VLOOKUP('Dati studenti'!A23,'Dati anagrafici'!A:D,2,FALSE)</f>
        <v>F</v>
      </c>
      <c r="H23" t="str">
        <f>VLOOKUP('Dati studenti'!A23,'Dati anagrafici'!A:D,3,FALSE)</f>
        <v>Italiana</v>
      </c>
      <c r="I23" t="str">
        <f>VLOOKUP('Dati studenti'!A23,'Dati anagrafici'!A:D,4,FALSE)</f>
        <v>Avellino</v>
      </c>
      <c r="J23" s="10">
        <f t="shared" si="0"/>
        <v>97</v>
      </c>
      <c r="K23" s="10">
        <f t="shared" si="1"/>
        <v>55</v>
      </c>
      <c r="L23" t="str">
        <f t="shared" si="2"/>
        <v>II</v>
      </c>
    </row>
    <row r="24" spans="1:12" x14ac:dyDescent="0.25">
      <c r="A24" t="s">
        <v>456</v>
      </c>
      <c r="B24" t="s">
        <v>665</v>
      </c>
      <c r="C24" t="s">
        <v>667</v>
      </c>
      <c r="D24" s="10">
        <v>15</v>
      </c>
      <c r="E24" s="10">
        <v>13</v>
      </c>
      <c r="F24" s="10">
        <v>24</v>
      </c>
      <c r="G24" t="str">
        <f>VLOOKUP('Dati studenti'!A24,'Dati anagrafici'!A:D,2,FALSE)</f>
        <v>F</v>
      </c>
      <c r="H24" t="str">
        <f>VLOOKUP('Dati studenti'!A24,'Dati anagrafici'!A:D,3,FALSE)</f>
        <v>Greca</v>
      </c>
      <c r="I24" t="str">
        <f>VLOOKUP('Dati studenti'!A24,'Dati anagrafici'!A:D,4,FALSE)</f>
        <v>Pisa</v>
      </c>
      <c r="J24" s="10">
        <f t="shared" si="0"/>
        <v>52</v>
      </c>
      <c r="K24" s="10">
        <f t="shared" si="1"/>
        <v>24</v>
      </c>
      <c r="L24" t="str">
        <f t="shared" si="2"/>
        <v>II</v>
      </c>
    </row>
    <row r="25" spans="1:12" x14ac:dyDescent="0.25">
      <c r="A25" t="s">
        <v>48</v>
      </c>
      <c r="B25" t="s">
        <v>665</v>
      </c>
      <c r="C25" t="s">
        <v>669</v>
      </c>
      <c r="D25" s="10">
        <v>77</v>
      </c>
      <c r="E25" s="10">
        <v>25</v>
      </c>
      <c r="F25" s="10">
        <v>89</v>
      </c>
      <c r="G25" t="str">
        <f>VLOOKUP('Dati studenti'!A25,'Dati anagrafici'!A:D,2,FALSE)</f>
        <v>M</v>
      </c>
      <c r="H25" t="str">
        <f>VLOOKUP('Dati studenti'!A25,'Dati anagrafici'!A:D,3,FALSE)</f>
        <v>Pakistana</v>
      </c>
      <c r="I25" t="str">
        <f>VLOOKUP('Dati studenti'!A25,'Dati anagrafici'!A:D,4,FALSE)</f>
        <v>Bari</v>
      </c>
      <c r="J25" s="10">
        <f t="shared" si="0"/>
        <v>191</v>
      </c>
      <c r="K25" s="10">
        <f t="shared" si="1"/>
        <v>89</v>
      </c>
      <c r="L25" t="str">
        <f t="shared" si="2"/>
        <v>I</v>
      </c>
    </row>
    <row r="26" spans="1:12" x14ac:dyDescent="0.25">
      <c r="A26" t="s">
        <v>316</v>
      </c>
      <c r="B26" t="s">
        <v>663</v>
      </c>
      <c r="C26" t="s">
        <v>669</v>
      </c>
      <c r="D26" s="10">
        <v>12</v>
      </c>
      <c r="E26" s="10">
        <v>30</v>
      </c>
      <c r="F26" s="10">
        <v>55</v>
      </c>
      <c r="G26" t="str">
        <f>VLOOKUP('Dati studenti'!A26,'Dati anagrafici'!A:D,2,FALSE)</f>
        <v>M</v>
      </c>
      <c r="H26" t="str">
        <f>VLOOKUP('Dati studenti'!A26,'Dati anagrafici'!A:D,3,FALSE)</f>
        <v>Italiana</v>
      </c>
      <c r="I26" t="str">
        <f>VLOOKUP('Dati studenti'!A26,'Dati anagrafici'!A:D,4,FALSE)</f>
        <v>Macerata</v>
      </c>
      <c r="J26" s="10">
        <f t="shared" si="0"/>
        <v>97</v>
      </c>
      <c r="K26" s="10">
        <f t="shared" si="1"/>
        <v>55</v>
      </c>
      <c r="L26" t="str">
        <f t="shared" si="2"/>
        <v>II</v>
      </c>
    </row>
    <row r="27" spans="1:12" x14ac:dyDescent="0.25">
      <c r="A27" t="s">
        <v>516</v>
      </c>
      <c r="B27" t="s">
        <v>663</v>
      </c>
      <c r="C27" t="s">
        <v>664</v>
      </c>
      <c r="D27" s="10">
        <v>87</v>
      </c>
      <c r="E27" s="10">
        <v>45</v>
      </c>
      <c r="F27" s="10">
        <v>30</v>
      </c>
      <c r="G27" t="str">
        <f>VLOOKUP('Dati studenti'!A27,'Dati anagrafici'!A:D,2,FALSE)</f>
        <v>M</v>
      </c>
      <c r="H27" t="str">
        <f>VLOOKUP('Dati studenti'!A27,'Dati anagrafici'!A:D,3,FALSE)</f>
        <v>Italiana</v>
      </c>
      <c r="I27" t="str">
        <f>VLOOKUP('Dati studenti'!A27,'Dati anagrafici'!A:D,4,FALSE)</f>
        <v>Roma</v>
      </c>
      <c r="J27" s="10">
        <f t="shared" si="0"/>
        <v>162</v>
      </c>
      <c r="K27" s="10">
        <f t="shared" si="1"/>
        <v>87</v>
      </c>
      <c r="L27" t="str">
        <f t="shared" si="2"/>
        <v>I</v>
      </c>
    </row>
    <row r="28" spans="1:12" x14ac:dyDescent="0.25">
      <c r="A28" t="s">
        <v>250</v>
      </c>
      <c r="B28" t="s">
        <v>663</v>
      </c>
      <c r="C28" t="s">
        <v>669</v>
      </c>
      <c r="D28" s="10">
        <v>13</v>
      </c>
      <c r="E28" s="10">
        <v>24</v>
      </c>
      <c r="F28" s="10">
        <v>43</v>
      </c>
      <c r="G28" t="str">
        <f>VLOOKUP('Dati studenti'!A28,'Dati anagrafici'!A:D,2,FALSE)</f>
        <v>M</v>
      </c>
      <c r="H28" t="str">
        <f>VLOOKUP('Dati studenti'!A28,'Dati anagrafici'!A:D,3,FALSE)</f>
        <v>Italiana</v>
      </c>
      <c r="I28" t="str">
        <f>VLOOKUP('Dati studenti'!A28,'Dati anagrafici'!A:D,4,FALSE)</f>
        <v>Grecia</v>
      </c>
      <c r="J28" s="10">
        <f t="shared" si="0"/>
        <v>80</v>
      </c>
      <c r="K28" s="10">
        <f t="shared" si="1"/>
        <v>43</v>
      </c>
      <c r="L28" t="str">
        <f t="shared" si="2"/>
        <v>II</v>
      </c>
    </row>
    <row r="29" spans="1:12" x14ac:dyDescent="0.25">
      <c r="A29" t="s">
        <v>409</v>
      </c>
      <c r="B29" t="s">
        <v>665</v>
      </c>
      <c r="C29" t="s">
        <v>668</v>
      </c>
      <c r="D29" s="10">
        <v>77</v>
      </c>
      <c r="E29" s="10">
        <v>12</v>
      </c>
      <c r="F29" s="10">
        <v>87</v>
      </c>
      <c r="G29" t="str">
        <f>VLOOKUP('Dati studenti'!A29,'Dati anagrafici'!A:D,2,FALSE)</f>
        <v>F</v>
      </c>
      <c r="H29" t="str">
        <f>VLOOKUP('Dati studenti'!A29,'Dati anagrafici'!A:D,3,FALSE)</f>
        <v>Italiana</v>
      </c>
      <c r="I29" t="str">
        <f>VLOOKUP('Dati studenti'!A29,'Dati anagrafici'!A:D,4,FALSE)</f>
        <v>Pakistan</v>
      </c>
      <c r="J29" s="10">
        <f t="shared" si="0"/>
        <v>176</v>
      </c>
      <c r="K29" s="10">
        <f t="shared" si="1"/>
        <v>87</v>
      </c>
      <c r="L29" t="str">
        <f t="shared" si="2"/>
        <v>I</v>
      </c>
    </row>
    <row r="30" spans="1:12" x14ac:dyDescent="0.25">
      <c r="A30" t="s">
        <v>500</v>
      </c>
      <c r="B30" t="s">
        <v>665</v>
      </c>
      <c r="C30" t="s">
        <v>667</v>
      </c>
      <c r="D30" s="10">
        <v>77</v>
      </c>
      <c r="E30" s="10">
        <v>25</v>
      </c>
      <c r="F30" s="10">
        <v>89</v>
      </c>
      <c r="G30" t="str">
        <f>VLOOKUP('Dati studenti'!A30,'Dati anagrafici'!A:D,2,FALSE)</f>
        <v>M</v>
      </c>
      <c r="H30" t="str">
        <f>VLOOKUP('Dati studenti'!A30,'Dati anagrafici'!A:D,3,FALSE)</f>
        <v>Italiana</v>
      </c>
      <c r="I30" t="str">
        <f>VLOOKUP('Dati studenti'!A30,'Dati anagrafici'!A:D,4,FALSE)</f>
        <v>Reggio Emilia</v>
      </c>
      <c r="J30" s="10">
        <f t="shared" si="0"/>
        <v>191</v>
      </c>
      <c r="K30" s="10">
        <f t="shared" si="1"/>
        <v>89</v>
      </c>
      <c r="L30" t="str">
        <f t="shared" si="2"/>
        <v>I</v>
      </c>
    </row>
    <row r="31" spans="1:12" x14ac:dyDescent="0.25">
      <c r="A31" t="s">
        <v>502</v>
      </c>
      <c r="B31" t="s">
        <v>663</v>
      </c>
      <c r="C31" t="s">
        <v>667</v>
      </c>
      <c r="D31" s="10">
        <v>12</v>
      </c>
      <c r="E31" s="10">
        <v>30</v>
      </c>
      <c r="F31" s="10">
        <v>55</v>
      </c>
      <c r="G31" t="str">
        <f>VLOOKUP('Dati studenti'!A31,'Dati anagrafici'!A:D,2,FALSE)</f>
        <v>F</v>
      </c>
      <c r="H31" t="str">
        <f>VLOOKUP('Dati studenti'!A31,'Dati anagrafici'!A:D,3,FALSE)</f>
        <v>Italiana</v>
      </c>
      <c r="I31" t="str">
        <f>VLOOKUP('Dati studenti'!A31,'Dati anagrafici'!A:D,4,FALSE)</f>
        <v>Reggio Emilia</v>
      </c>
      <c r="J31" s="10">
        <f t="shared" si="0"/>
        <v>97</v>
      </c>
      <c r="K31" s="10">
        <f t="shared" si="1"/>
        <v>55</v>
      </c>
      <c r="L31" t="str">
        <f t="shared" si="2"/>
        <v>II</v>
      </c>
    </row>
    <row r="32" spans="1:12" x14ac:dyDescent="0.25">
      <c r="A32" t="s">
        <v>17</v>
      </c>
      <c r="B32" t="s">
        <v>663</v>
      </c>
      <c r="C32" t="s">
        <v>668</v>
      </c>
      <c r="D32" s="10">
        <v>87</v>
      </c>
      <c r="E32" s="10">
        <v>45</v>
      </c>
      <c r="F32" s="10">
        <v>30</v>
      </c>
      <c r="G32" t="str">
        <f>VLOOKUP('Dati studenti'!A32,'Dati anagrafici'!A:D,2,FALSE)</f>
        <v>M</v>
      </c>
      <c r="H32" t="str">
        <f>VLOOKUP('Dati studenti'!A32,'Dati anagrafici'!A:D,3,FALSE)</f>
        <v>Italiana</v>
      </c>
      <c r="I32" t="str">
        <f>VLOOKUP('Dati studenti'!A32,'Dati anagrafici'!A:D,4,FALSE)</f>
        <v>Alessandria</v>
      </c>
      <c r="J32" s="10">
        <f t="shared" si="0"/>
        <v>162</v>
      </c>
      <c r="K32" s="10">
        <f t="shared" si="1"/>
        <v>87</v>
      </c>
      <c r="L32" t="str">
        <f t="shared" si="2"/>
        <v>I</v>
      </c>
    </row>
    <row r="33" spans="1:12" x14ac:dyDescent="0.25">
      <c r="A33" t="s">
        <v>458</v>
      </c>
      <c r="B33" t="s">
        <v>663</v>
      </c>
      <c r="C33" t="s">
        <v>667</v>
      </c>
      <c r="D33" s="10">
        <v>13</v>
      </c>
      <c r="E33" s="10">
        <v>24</v>
      </c>
      <c r="F33" s="10">
        <v>43</v>
      </c>
      <c r="G33" t="str">
        <f>VLOOKUP('Dati studenti'!A33,'Dati anagrafici'!A:D,2,FALSE)</f>
        <v>F</v>
      </c>
      <c r="H33" t="str">
        <f>VLOOKUP('Dati studenti'!A33,'Dati anagrafici'!A:D,3,FALSE)</f>
        <v>Italiana</v>
      </c>
      <c r="I33" t="str">
        <f>VLOOKUP('Dati studenti'!A33,'Dati anagrafici'!A:D,4,FALSE)</f>
        <v>Pisa</v>
      </c>
      <c r="J33" s="10">
        <f t="shared" si="0"/>
        <v>80</v>
      </c>
      <c r="K33" s="10">
        <f t="shared" si="1"/>
        <v>43</v>
      </c>
      <c r="L33" t="str">
        <f t="shared" si="2"/>
        <v>II</v>
      </c>
    </row>
    <row r="34" spans="1:12" x14ac:dyDescent="0.25">
      <c r="A34" t="s">
        <v>459</v>
      </c>
      <c r="B34" t="s">
        <v>665</v>
      </c>
      <c r="C34" t="s">
        <v>664</v>
      </c>
      <c r="D34" s="10">
        <v>87</v>
      </c>
      <c r="E34" s="10">
        <v>13</v>
      </c>
      <c r="F34" s="10">
        <v>77</v>
      </c>
      <c r="G34" t="str">
        <f>VLOOKUP('Dati studenti'!A34,'Dati anagrafici'!A:D,2,FALSE)</f>
        <v>M</v>
      </c>
      <c r="H34" t="str">
        <f>VLOOKUP('Dati studenti'!A34,'Dati anagrafici'!A:D,3,FALSE)</f>
        <v>Italiana</v>
      </c>
      <c r="I34" t="str">
        <f>VLOOKUP('Dati studenti'!A34,'Dati anagrafici'!A:D,4,FALSE)</f>
        <v>Pisa</v>
      </c>
      <c r="J34" s="10">
        <f t="shared" si="0"/>
        <v>177</v>
      </c>
      <c r="K34" s="10">
        <f t="shared" si="1"/>
        <v>87</v>
      </c>
      <c r="L34" t="str">
        <f t="shared" si="2"/>
        <v>I</v>
      </c>
    </row>
    <row r="35" spans="1:12" x14ac:dyDescent="0.25">
      <c r="A35" t="s">
        <v>221</v>
      </c>
      <c r="B35" t="s">
        <v>663</v>
      </c>
      <c r="C35" t="s">
        <v>667</v>
      </c>
      <c r="D35" s="10">
        <v>45</v>
      </c>
      <c r="E35" s="10">
        <v>24</v>
      </c>
      <c r="F35" s="10">
        <v>12</v>
      </c>
      <c r="G35" t="str">
        <f>VLOOKUP('Dati studenti'!A35,'Dati anagrafici'!A:D,2,FALSE)</f>
        <v>M</v>
      </c>
      <c r="H35" t="str">
        <f>VLOOKUP('Dati studenti'!A35,'Dati anagrafici'!A:D,3,FALSE)</f>
        <v>Italiana</v>
      </c>
      <c r="I35" t="str">
        <f>VLOOKUP('Dati studenti'!A35,'Dati anagrafici'!A:D,4,FALSE)</f>
        <v>Genova</v>
      </c>
      <c r="J35" s="10">
        <f t="shared" si="0"/>
        <v>81</v>
      </c>
      <c r="K35" s="10">
        <f t="shared" si="1"/>
        <v>45</v>
      </c>
      <c r="L35" t="str">
        <f t="shared" si="2"/>
        <v>II</v>
      </c>
    </row>
    <row r="36" spans="1:12" x14ac:dyDescent="0.25">
      <c r="A36" t="s">
        <v>179</v>
      </c>
      <c r="B36" t="s">
        <v>665</v>
      </c>
      <c r="C36" t="s">
        <v>668</v>
      </c>
      <c r="D36" s="10">
        <v>30</v>
      </c>
      <c r="E36" s="10">
        <v>43</v>
      </c>
      <c r="F36" s="10">
        <v>87</v>
      </c>
      <c r="G36" t="str">
        <f>VLOOKUP('Dati studenti'!A36,'Dati anagrafici'!A:D,2,FALSE)</f>
        <v>M</v>
      </c>
      <c r="H36" t="str">
        <f>VLOOKUP('Dati studenti'!A36,'Dati anagrafici'!A:D,3,FALSE)</f>
        <v>Serba</v>
      </c>
      <c r="I36" t="str">
        <f>VLOOKUP('Dati studenti'!A36,'Dati anagrafici'!A:D,4,FALSE)</f>
        <v>Ferrara</v>
      </c>
      <c r="J36" s="10">
        <f t="shared" si="0"/>
        <v>160</v>
      </c>
      <c r="K36" s="10">
        <f t="shared" si="1"/>
        <v>87</v>
      </c>
      <c r="L36" t="str">
        <f t="shared" si="2"/>
        <v>I</v>
      </c>
    </row>
    <row r="37" spans="1:12" x14ac:dyDescent="0.25">
      <c r="A37" t="s">
        <v>275</v>
      </c>
      <c r="B37" t="s">
        <v>665</v>
      </c>
      <c r="C37" t="s">
        <v>669</v>
      </c>
      <c r="D37" s="10">
        <v>77</v>
      </c>
      <c r="E37" s="10">
        <v>12</v>
      </c>
      <c r="F37" s="10">
        <v>87</v>
      </c>
      <c r="G37" t="str">
        <f>VLOOKUP('Dati studenti'!A37,'Dati anagrafici'!A:D,2,FALSE)</f>
        <v>M</v>
      </c>
      <c r="H37" t="str">
        <f>VLOOKUP('Dati studenti'!A37,'Dati anagrafici'!A:D,3,FALSE)</f>
        <v>Italiana</v>
      </c>
      <c r="I37" t="str">
        <f>VLOOKUP('Dati studenti'!A37,'Dati anagrafici'!A:D,4,FALSE)</f>
        <v>Lecce</v>
      </c>
      <c r="J37" s="10">
        <f t="shared" si="0"/>
        <v>176</v>
      </c>
      <c r="K37" s="10">
        <f t="shared" si="1"/>
        <v>87</v>
      </c>
      <c r="L37" t="str">
        <f t="shared" si="2"/>
        <v>I</v>
      </c>
    </row>
    <row r="38" spans="1:12" x14ac:dyDescent="0.25">
      <c r="A38" t="s">
        <v>474</v>
      </c>
      <c r="B38" t="s">
        <v>665</v>
      </c>
      <c r="C38" t="s">
        <v>668</v>
      </c>
      <c r="D38" s="10">
        <v>25</v>
      </c>
      <c r="E38" s="10">
        <v>30</v>
      </c>
      <c r="F38" s="10">
        <v>45</v>
      </c>
      <c r="G38" t="str">
        <f>VLOOKUP('Dati studenti'!A38,'Dati anagrafici'!A:D,2,FALSE)</f>
        <v>M</v>
      </c>
      <c r="H38" t="str">
        <f>VLOOKUP('Dati studenti'!A38,'Dati anagrafici'!A:D,3,FALSE)</f>
        <v>Italiana</v>
      </c>
      <c r="I38" t="str">
        <f>VLOOKUP('Dati studenti'!A38,'Dati anagrafici'!A:D,4,FALSE)</f>
        <v>Pistoia</v>
      </c>
      <c r="J38" s="10">
        <f t="shared" si="0"/>
        <v>100</v>
      </c>
      <c r="K38" s="10">
        <f t="shared" si="1"/>
        <v>45</v>
      </c>
      <c r="L38" t="str">
        <f t="shared" si="2"/>
        <v>I</v>
      </c>
    </row>
    <row r="39" spans="1:12" x14ac:dyDescent="0.25">
      <c r="A39" t="s">
        <v>98</v>
      </c>
      <c r="B39" t="s">
        <v>663</v>
      </c>
      <c r="C39" t="s">
        <v>666</v>
      </c>
      <c r="D39" s="10">
        <v>89</v>
      </c>
      <c r="E39" s="10">
        <v>55</v>
      </c>
      <c r="F39" s="10">
        <v>30</v>
      </c>
      <c r="G39" t="str">
        <f>VLOOKUP('Dati studenti'!A39,'Dati anagrafici'!A:D,2,FALSE)</f>
        <v>M</v>
      </c>
      <c r="H39" t="str">
        <f>VLOOKUP('Dati studenti'!A39,'Dati anagrafici'!A:D,3,FALSE)</f>
        <v>Italiana</v>
      </c>
      <c r="I39" t="str">
        <f>VLOOKUP('Dati studenti'!A39,'Dati anagrafici'!A:D,4,FALSE)</f>
        <v>Brescia</v>
      </c>
      <c r="J39" s="10">
        <f t="shared" si="0"/>
        <v>174</v>
      </c>
      <c r="K39" s="10">
        <f t="shared" si="1"/>
        <v>89</v>
      </c>
      <c r="L39" t="str">
        <f t="shared" si="2"/>
        <v>I</v>
      </c>
    </row>
    <row r="40" spans="1:12" x14ac:dyDescent="0.25">
      <c r="A40" t="s">
        <v>517</v>
      </c>
      <c r="B40" t="s">
        <v>663</v>
      </c>
      <c r="C40" t="s">
        <v>668</v>
      </c>
      <c r="D40" s="10">
        <v>12</v>
      </c>
      <c r="E40" s="10">
        <v>30</v>
      </c>
      <c r="F40" s="10">
        <v>55</v>
      </c>
      <c r="G40" t="str">
        <f>VLOOKUP('Dati studenti'!A40,'Dati anagrafici'!A:D,2,FALSE)</f>
        <v>F</v>
      </c>
      <c r="H40" t="str">
        <f>VLOOKUP('Dati studenti'!A40,'Dati anagrafici'!A:D,3,FALSE)</f>
        <v>Italiana</v>
      </c>
      <c r="I40" t="str">
        <f>VLOOKUP('Dati studenti'!A40,'Dati anagrafici'!A:D,4,FALSE)</f>
        <v>Roma</v>
      </c>
      <c r="J40" s="10">
        <f t="shared" si="0"/>
        <v>97</v>
      </c>
      <c r="K40" s="10">
        <f t="shared" si="1"/>
        <v>55</v>
      </c>
      <c r="L40" t="str">
        <f t="shared" si="2"/>
        <v>II</v>
      </c>
    </row>
    <row r="41" spans="1:12" x14ac:dyDescent="0.25">
      <c r="A41" t="s">
        <v>181</v>
      </c>
      <c r="B41" t="s">
        <v>665</v>
      </c>
      <c r="C41" t="s">
        <v>666</v>
      </c>
      <c r="D41" s="10">
        <v>87</v>
      </c>
      <c r="E41" s="10">
        <v>45</v>
      </c>
      <c r="F41" s="10">
        <v>30</v>
      </c>
      <c r="G41" t="str">
        <f>VLOOKUP('Dati studenti'!A41,'Dati anagrafici'!A:D,2,FALSE)</f>
        <v>M</v>
      </c>
      <c r="H41" t="str">
        <f>VLOOKUP('Dati studenti'!A41,'Dati anagrafici'!A:D,3,FALSE)</f>
        <v>Italiana</v>
      </c>
      <c r="I41" t="str">
        <f>VLOOKUP('Dati studenti'!A41,'Dati anagrafici'!A:D,4,FALSE)</f>
        <v>Ferrara</v>
      </c>
      <c r="J41" s="10">
        <f t="shared" si="0"/>
        <v>162</v>
      </c>
      <c r="K41" s="10">
        <f t="shared" si="1"/>
        <v>87</v>
      </c>
      <c r="L41" t="str">
        <f t="shared" si="2"/>
        <v>I</v>
      </c>
    </row>
    <row r="42" spans="1:12" x14ac:dyDescent="0.25">
      <c r="A42" t="s">
        <v>295</v>
      </c>
      <c r="B42" t="s">
        <v>663</v>
      </c>
      <c r="C42" t="s">
        <v>666</v>
      </c>
      <c r="D42" s="10">
        <v>13</v>
      </c>
      <c r="E42" s="10">
        <v>24</v>
      </c>
      <c r="F42" s="10">
        <v>43</v>
      </c>
      <c r="G42" t="str">
        <f>VLOOKUP('Dati studenti'!A42,'Dati anagrafici'!A:D,2,FALSE)</f>
        <v>M</v>
      </c>
      <c r="H42" t="str">
        <f>VLOOKUP('Dati studenti'!A42,'Dati anagrafici'!A:D,3,FALSE)</f>
        <v>Italiana</v>
      </c>
      <c r="I42" t="str">
        <f>VLOOKUP('Dati studenti'!A42,'Dati anagrafici'!A:D,4,FALSE)</f>
        <v>Lucca</v>
      </c>
      <c r="J42" s="10">
        <f t="shared" si="0"/>
        <v>80</v>
      </c>
      <c r="K42" s="10">
        <f t="shared" si="1"/>
        <v>43</v>
      </c>
      <c r="L42" t="str">
        <f t="shared" si="2"/>
        <v>II</v>
      </c>
    </row>
    <row r="43" spans="1:12" x14ac:dyDescent="0.25">
      <c r="A43" t="s">
        <v>377</v>
      </c>
      <c r="B43" t="s">
        <v>663</v>
      </c>
      <c r="C43" t="s">
        <v>667</v>
      </c>
      <c r="D43" s="10">
        <v>77</v>
      </c>
      <c r="E43" s="10">
        <v>12</v>
      </c>
      <c r="F43" s="10">
        <v>87</v>
      </c>
      <c r="G43" t="str">
        <f>VLOOKUP('Dati studenti'!A43,'Dati anagrafici'!A:D,2,FALSE)</f>
        <v>M</v>
      </c>
      <c r="H43" t="str">
        <f>VLOOKUP('Dati studenti'!A43,'Dati anagrafici'!A:D,3,FALSE)</f>
        <v>Italiana</v>
      </c>
      <c r="I43" t="str">
        <f>VLOOKUP('Dati studenti'!A43,'Dati anagrafici'!A:D,4,FALSE)</f>
        <v>Napoli</v>
      </c>
      <c r="J43" s="10">
        <f t="shared" si="0"/>
        <v>176</v>
      </c>
      <c r="K43" s="10">
        <f t="shared" si="1"/>
        <v>87</v>
      </c>
      <c r="L43" t="str">
        <f t="shared" si="2"/>
        <v>I</v>
      </c>
    </row>
    <row r="44" spans="1:12" x14ac:dyDescent="0.25">
      <c r="A44" t="s">
        <v>450</v>
      </c>
      <c r="B44" t="s">
        <v>663</v>
      </c>
      <c r="C44" t="s">
        <v>667</v>
      </c>
      <c r="D44" s="10">
        <v>25</v>
      </c>
      <c r="E44" s="10">
        <v>30</v>
      </c>
      <c r="F44" s="10">
        <v>45</v>
      </c>
      <c r="G44" t="str">
        <f>VLOOKUP('Dati studenti'!A44,'Dati anagrafici'!A:D,2,FALSE)</f>
        <v>M</v>
      </c>
      <c r="H44" t="str">
        <f>VLOOKUP('Dati studenti'!A44,'Dati anagrafici'!A:D,3,FALSE)</f>
        <v>Italiana</v>
      </c>
      <c r="I44" t="str">
        <f>VLOOKUP('Dati studenti'!A44,'Dati anagrafici'!A:D,4,FALSE)</f>
        <v>Piacenza</v>
      </c>
      <c r="J44" s="10">
        <f t="shared" si="0"/>
        <v>100</v>
      </c>
      <c r="K44" s="10">
        <f t="shared" si="1"/>
        <v>45</v>
      </c>
      <c r="L44" t="str">
        <f t="shared" si="2"/>
        <v>I</v>
      </c>
    </row>
    <row r="45" spans="1:12" x14ac:dyDescent="0.25">
      <c r="A45" t="s">
        <v>518</v>
      </c>
      <c r="B45" t="s">
        <v>663</v>
      </c>
      <c r="C45" t="s">
        <v>669</v>
      </c>
      <c r="D45" s="10">
        <v>87</v>
      </c>
      <c r="E45" s="10">
        <v>45</v>
      </c>
      <c r="F45" s="10">
        <v>30</v>
      </c>
      <c r="G45" t="str">
        <f>VLOOKUP('Dati studenti'!A45,'Dati anagrafici'!A:D,2,FALSE)</f>
        <v>M</v>
      </c>
      <c r="H45" t="str">
        <f>VLOOKUP('Dati studenti'!A45,'Dati anagrafici'!A:D,3,FALSE)</f>
        <v>Italiana</v>
      </c>
      <c r="I45" t="str">
        <f>VLOOKUP('Dati studenti'!A45,'Dati anagrafici'!A:D,4,FALSE)</f>
        <v>Roma</v>
      </c>
      <c r="J45" s="10">
        <f t="shared" si="0"/>
        <v>162</v>
      </c>
      <c r="K45" s="10">
        <f t="shared" si="1"/>
        <v>87</v>
      </c>
      <c r="L45" t="str">
        <f t="shared" si="2"/>
        <v>I</v>
      </c>
    </row>
    <row r="46" spans="1:12" x14ac:dyDescent="0.25">
      <c r="A46" t="s">
        <v>519</v>
      </c>
      <c r="B46" t="s">
        <v>663</v>
      </c>
      <c r="C46" t="s">
        <v>666</v>
      </c>
      <c r="D46" s="10">
        <v>12</v>
      </c>
      <c r="E46" s="10">
        <v>30</v>
      </c>
      <c r="F46" s="10">
        <v>55</v>
      </c>
      <c r="G46" t="str">
        <f>VLOOKUP('Dati studenti'!A46,'Dati anagrafici'!A:D,2,FALSE)</f>
        <v>M</v>
      </c>
      <c r="H46" t="str">
        <f>VLOOKUP('Dati studenti'!A46,'Dati anagrafici'!A:D,3,FALSE)</f>
        <v>Italiana</v>
      </c>
      <c r="I46" t="str">
        <f>VLOOKUP('Dati studenti'!A46,'Dati anagrafici'!A:D,4,FALSE)</f>
        <v>Roma</v>
      </c>
      <c r="J46" s="10">
        <f t="shared" si="0"/>
        <v>97</v>
      </c>
      <c r="K46" s="10">
        <f t="shared" si="1"/>
        <v>55</v>
      </c>
      <c r="L46" t="str">
        <f t="shared" si="2"/>
        <v>II</v>
      </c>
    </row>
    <row r="47" spans="1:12" x14ac:dyDescent="0.25">
      <c r="A47" t="s">
        <v>413</v>
      </c>
      <c r="B47" t="s">
        <v>665</v>
      </c>
      <c r="C47" t="s">
        <v>668</v>
      </c>
      <c r="D47" s="10">
        <v>12</v>
      </c>
      <c r="E47" s="10">
        <v>87</v>
      </c>
      <c r="F47" s="10">
        <v>13</v>
      </c>
      <c r="G47" t="str">
        <f>VLOOKUP('Dati studenti'!A47,'Dati anagrafici'!A:D,2,FALSE)</f>
        <v>M</v>
      </c>
      <c r="H47" t="str">
        <f>VLOOKUP('Dati studenti'!A47,'Dati anagrafici'!A:D,3,FALSE)</f>
        <v>Italiana</v>
      </c>
      <c r="I47" t="str">
        <f>VLOOKUP('Dati studenti'!A47,'Dati anagrafici'!A:D,4,FALSE)</f>
        <v>Palermo</v>
      </c>
      <c r="J47" s="10">
        <f t="shared" si="0"/>
        <v>112</v>
      </c>
      <c r="K47" s="10">
        <f t="shared" si="1"/>
        <v>87</v>
      </c>
      <c r="L47" t="str">
        <f t="shared" si="2"/>
        <v>I</v>
      </c>
    </row>
    <row r="48" spans="1:12" x14ac:dyDescent="0.25">
      <c r="A48" t="s">
        <v>44</v>
      </c>
      <c r="B48" t="s">
        <v>663</v>
      </c>
      <c r="C48" t="s">
        <v>667</v>
      </c>
      <c r="D48" s="10">
        <v>30</v>
      </c>
      <c r="E48" s="10">
        <v>45</v>
      </c>
      <c r="F48" s="10">
        <v>24</v>
      </c>
      <c r="G48" t="str">
        <f>VLOOKUP('Dati studenti'!A48,'Dati anagrafici'!A:D,2,FALSE)</f>
        <v>M</v>
      </c>
      <c r="H48" t="str">
        <f>VLOOKUP('Dati studenti'!A48,'Dati anagrafici'!A:D,3,FALSE)</f>
        <v>Italiana</v>
      </c>
      <c r="I48" t="str">
        <f>VLOOKUP('Dati studenti'!A48,'Dati anagrafici'!A:D,4,FALSE)</f>
        <v>Avellino</v>
      </c>
      <c r="J48" s="10">
        <f t="shared" si="0"/>
        <v>99</v>
      </c>
      <c r="K48" s="10">
        <f t="shared" si="1"/>
        <v>45</v>
      </c>
      <c r="L48" t="str">
        <f t="shared" si="2"/>
        <v>II</v>
      </c>
    </row>
    <row r="49" spans="1:12" x14ac:dyDescent="0.25">
      <c r="A49" t="s">
        <v>222</v>
      </c>
      <c r="B49" t="s">
        <v>665</v>
      </c>
      <c r="C49" t="s">
        <v>669</v>
      </c>
      <c r="D49" s="10">
        <v>55</v>
      </c>
      <c r="E49" s="10">
        <v>30</v>
      </c>
      <c r="F49" s="10">
        <v>43</v>
      </c>
      <c r="G49" t="str">
        <f>VLOOKUP('Dati studenti'!A49,'Dati anagrafici'!A:D,2,FALSE)</f>
        <v>M</v>
      </c>
      <c r="H49" t="str">
        <f>VLOOKUP('Dati studenti'!A49,'Dati anagrafici'!A:D,3,FALSE)</f>
        <v>Italiana</v>
      </c>
      <c r="I49" t="str">
        <f>VLOOKUP('Dati studenti'!A49,'Dati anagrafici'!A:D,4,FALSE)</f>
        <v>Genova</v>
      </c>
      <c r="J49" s="10">
        <f t="shared" si="0"/>
        <v>128</v>
      </c>
      <c r="K49" s="10">
        <f t="shared" si="1"/>
        <v>55</v>
      </c>
      <c r="L49" t="str">
        <f t="shared" si="2"/>
        <v>I</v>
      </c>
    </row>
    <row r="50" spans="1:12" x14ac:dyDescent="0.25">
      <c r="A50" t="s">
        <v>601</v>
      </c>
      <c r="B50" t="s">
        <v>663</v>
      </c>
      <c r="C50" t="s">
        <v>666</v>
      </c>
      <c r="D50" s="10">
        <v>77</v>
      </c>
      <c r="E50" s="10">
        <v>12</v>
      </c>
      <c r="F50" s="10">
        <v>87</v>
      </c>
      <c r="G50" t="str">
        <f>VLOOKUP('Dati studenti'!A50,'Dati anagrafici'!A:D,2,FALSE)</f>
        <v>M</v>
      </c>
      <c r="H50" t="str">
        <f>VLOOKUP('Dati studenti'!A50,'Dati anagrafici'!A:D,3,FALSE)</f>
        <v>Italiana</v>
      </c>
      <c r="I50" t="str">
        <f>VLOOKUP('Dati studenti'!A50,'Dati anagrafici'!A:D,4,FALSE)</f>
        <v>Trento</v>
      </c>
      <c r="J50" s="10">
        <f t="shared" si="0"/>
        <v>176</v>
      </c>
      <c r="K50" s="10">
        <f t="shared" si="1"/>
        <v>87</v>
      </c>
      <c r="L50" t="str">
        <f t="shared" si="2"/>
        <v>I</v>
      </c>
    </row>
    <row r="51" spans="1:12" x14ac:dyDescent="0.25">
      <c r="A51" t="s">
        <v>475</v>
      </c>
      <c r="B51" t="s">
        <v>665</v>
      </c>
      <c r="C51" t="s">
        <v>669</v>
      </c>
      <c r="D51" s="10">
        <v>25</v>
      </c>
      <c r="E51" s="10">
        <v>30</v>
      </c>
      <c r="F51" s="10">
        <v>45</v>
      </c>
      <c r="G51" t="str">
        <f>VLOOKUP('Dati studenti'!A51,'Dati anagrafici'!A:D,2,FALSE)</f>
        <v>M</v>
      </c>
      <c r="H51" t="str">
        <f>VLOOKUP('Dati studenti'!A51,'Dati anagrafici'!A:D,3,FALSE)</f>
        <v>Italiana</v>
      </c>
      <c r="I51" t="str">
        <f>VLOOKUP('Dati studenti'!A51,'Dati anagrafici'!A:D,4,FALSE)</f>
        <v>Pistoia</v>
      </c>
      <c r="J51" s="10">
        <f t="shared" si="0"/>
        <v>100</v>
      </c>
      <c r="K51" s="10">
        <f t="shared" si="1"/>
        <v>45</v>
      </c>
      <c r="L51" t="str">
        <f t="shared" si="2"/>
        <v>I</v>
      </c>
    </row>
    <row r="52" spans="1:12" x14ac:dyDescent="0.25">
      <c r="A52" t="s">
        <v>30</v>
      </c>
      <c r="B52" t="s">
        <v>665</v>
      </c>
      <c r="C52" t="s">
        <v>669</v>
      </c>
      <c r="D52" s="10">
        <v>87</v>
      </c>
      <c r="E52" s="10">
        <v>45</v>
      </c>
      <c r="F52" s="10">
        <v>30</v>
      </c>
      <c r="G52" t="str">
        <f>VLOOKUP('Dati studenti'!A52,'Dati anagrafici'!A:D,2,FALSE)</f>
        <v>M</v>
      </c>
      <c r="H52" t="str">
        <f>VLOOKUP('Dati studenti'!A52,'Dati anagrafici'!A:D,3,FALSE)</f>
        <v>Italiana</v>
      </c>
      <c r="I52" t="str">
        <f>VLOOKUP('Dati studenti'!A52,'Dati anagrafici'!A:D,4,FALSE)</f>
        <v>Arezzo</v>
      </c>
      <c r="J52" s="10">
        <f t="shared" si="0"/>
        <v>162</v>
      </c>
      <c r="K52" s="10">
        <f t="shared" si="1"/>
        <v>87</v>
      </c>
      <c r="L52" t="str">
        <f t="shared" si="2"/>
        <v>I</v>
      </c>
    </row>
    <row r="53" spans="1:12" x14ac:dyDescent="0.25">
      <c r="A53" t="s">
        <v>268</v>
      </c>
      <c r="B53" t="s">
        <v>663</v>
      </c>
      <c r="C53" t="s">
        <v>667</v>
      </c>
      <c r="D53" s="10">
        <v>12</v>
      </c>
      <c r="E53" s="10">
        <v>30</v>
      </c>
      <c r="F53" s="10">
        <v>55</v>
      </c>
      <c r="G53" t="str">
        <f>VLOOKUP('Dati studenti'!A53,'Dati anagrafici'!A:D,2,FALSE)</f>
        <v>M</v>
      </c>
      <c r="H53" t="str">
        <f>VLOOKUP('Dati studenti'!A53,'Dati anagrafici'!A:D,3,FALSE)</f>
        <v>Italiana</v>
      </c>
      <c r="I53" t="str">
        <f>VLOOKUP('Dati studenti'!A53,'Dati anagrafici'!A:D,4,FALSE)</f>
        <v>La Spezia</v>
      </c>
      <c r="J53" s="10">
        <f t="shared" si="0"/>
        <v>97</v>
      </c>
      <c r="K53" s="10">
        <f t="shared" si="1"/>
        <v>55</v>
      </c>
      <c r="L53" t="str">
        <f t="shared" si="2"/>
        <v>II</v>
      </c>
    </row>
    <row r="54" spans="1:12" x14ac:dyDescent="0.25">
      <c r="A54" t="s">
        <v>562</v>
      </c>
      <c r="B54" t="s">
        <v>663</v>
      </c>
      <c r="C54" t="s">
        <v>667</v>
      </c>
      <c r="D54" s="10">
        <v>12</v>
      </c>
      <c r="E54" s="10">
        <v>87</v>
      </c>
      <c r="F54" s="10">
        <v>13</v>
      </c>
      <c r="G54" t="str">
        <f>VLOOKUP('Dati studenti'!A54,'Dati anagrafici'!A:D,2,FALSE)</f>
        <v>F</v>
      </c>
      <c r="H54" t="str">
        <f>VLOOKUP('Dati studenti'!A54,'Dati anagrafici'!A:D,3,FALSE)</f>
        <v>Italiana</v>
      </c>
      <c r="I54" t="str">
        <f>VLOOKUP('Dati studenti'!A54,'Dati anagrafici'!A:D,4,FALSE)</f>
        <v>Siena</v>
      </c>
      <c r="J54" s="10">
        <f t="shared" si="0"/>
        <v>112</v>
      </c>
      <c r="K54" s="10">
        <f t="shared" si="1"/>
        <v>87</v>
      </c>
      <c r="L54" t="str">
        <f t="shared" si="2"/>
        <v>I</v>
      </c>
    </row>
    <row r="55" spans="1:12" x14ac:dyDescent="0.25">
      <c r="A55" t="s">
        <v>520</v>
      </c>
      <c r="B55" t="s">
        <v>663</v>
      </c>
      <c r="C55" t="s">
        <v>666</v>
      </c>
      <c r="D55" s="10">
        <v>30</v>
      </c>
      <c r="E55" s="10">
        <v>45</v>
      </c>
      <c r="F55" s="10">
        <v>24</v>
      </c>
      <c r="G55" t="str">
        <f>VLOOKUP('Dati studenti'!A55,'Dati anagrafici'!A:D,2,FALSE)</f>
        <v>M</v>
      </c>
      <c r="H55" t="str">
        <f>VLOOKUP('Dati studenti'!A55,'Dati anagrafici'!A:D,3,FALSE)</f>
        <v>Italiana</v>
      </c>
      <c r="I55" t="str">
        <f>VLOOKUP('Dati studenti'!A55,'Dati anagrafici'!A:D,4,FALSE)</f>
        <v>Roma</v>
      </c>
      <c r="J55" s="10">
        <f t="shared" si="0"/>
        <v>99</v>
      </c>
      <c r="K55" s="10">
        <f t="shared" si="1"/>
        <v>45</v>
      </c>
      <c r="L55" t="str">
        <f t="shared" si="2"/>
        <v>II</v>
      </c>
    </row>
    <row r="56" spans="1:12" x14ac:dyDescent="0.25">
      <c r="A56" t="s">
        <v>50</v>
      </c>
      <c r="B56" t="s">
        <v>663</v>
      </c>
      <c r="C56" t="s">
        <v>664</v>
      </c>
      <c r="D56" s="10">
        <v>55</v>
      </c>
      <c r="E56" s="10">
        <v>30</v>
      </c>
      <c r="F56" s="10">
        <v>43</v>
      </c>
      <c r="G56" t="str">
        <f>VLOOKUP('Dati studenti'!A56,'Dati anagrafici'!A:D,2,FALSE)</f>
        <v>M</v>
      </c>
      <c r="H56" t="str">
        <f>VLOOKUP('Dati studenti'!A56,'Dati anagrafici'!A:D,3,FALSE)</f>
        <v>Italiana</v>
      </c>
      <c r="I56" t="str">
        <f>VLOOKUP('Dati studenti'!A56,'Dati anagrafici'!A:D,4,FALSE)</f>
        <v>Bari</v>
      </c>
      <c r="J56" s="10">
        <f t="shared" si="0"/>
        <v>128</v>
      </c>
      <c r="K56" s="10">
        <f t="shared" si="1"/>
        <v>55</v>
      </c>
      <c r="L56" t="str">
        <f t="shared" si="2"/>
        <v>I</v>
      </c>
    </row>
    <row r="57" spans="1:12" x14ac:dyDescent="0.25">
      <c r="A57" t="s">
        <v>493</v>
      </c>
      <c r="B57" t="s">
        <v>665</v>
      </c>
      <c r="C57" t="s">
        <v>668</v>
      </c>
      <c r="D57" s="10">
        <v>50</v>
      </c>
      <c r="E57" s="10">
        <v>15</v>
      </c>
      <c r="F57" s="10">
        <v>77</v>
      </c>
      <c r="G57" t="str">
        <f>VLOOKUP('Dati studenti'!A57,'Dati anagrafici'!A:D,2,FALSE)</f>
        <v>M</v>
      </c>
      <c r="H57" t="str">
        <f>VLOOKUP('Dati studenti'!A57,'Dati anagrafici'!A:D,3,FALSE)</f>
        <v>Italiana</v>
      </c>
      <c r="I57" t="str">
        <f>VLOOKUP('Dati studenti'!A57,'Dati anagrafici'!A:D,4,FALSE)</f>
        <v>Prato</v>
      </c>
      <c r="J57" s="10">
        <f t="shared" si="0"/>
        <v>142</v>
      </c>
      <c r="K57" s="10">
        <f t="shared" si="1"/>
        <v>77</v>
      </c>
      <c r="L57" t="str">
        <f t="shared" si="2"/>
        <v>I</v>
      </c>
    </row>
    <row r="58" spans="1:12" x14ac:dyDescent="0.25">
      <c r="A58" t="s">
        <v>201</v>
      </c>
      <c r="B58" t="s">
        <v>663</v>
      </c>
      <c r="C58" t="s">
        <v>668</v>
      </c>
      <c r="D58" s="10">
        <v>0</v>
      </c>
      <c r="E58" s="10">
        <v>13</v>
      </c>
      <c r="F58" s="10">
        <v>25</v>
      </c>
      <c r="G58" t="str">
        <f>VLOOKUP('Dati studenti'!A58,'Dati anagrafici'!A:D,2,FALSE)</f>
        <v>M</v>
      </c>
      <c r="H58" t="str">
        <f>VLOOKUP('Dati studenti'!A58,'Dati anagrafici'!A:D,3,FALSE)</f>
        <v>Italiana</v>
      </c>
      <c r="I58" t="str">
        <f>VLOOKUP('Dati studenti'!A58,'Dati anagrafici'!A:D,4,FALSE)</f>
        <v>Foggia</v>
      </c>
      <c r="J58" s="10">
        <f t="shared" si="0"/>
        <v>38</v>
      </c>
      <c r="K58" s="10">
        <f t="shared" si="1"/>
        <v>25</v>
      </c>
      <c r="L58" t="str">
        <f t="shared" si="2"/>
        <v>II</v>
      </c>
    </row>
    <row r="59" spans="1:12" x14ac:dyDescent="0.25">
      <c r="A59" t="s">
        <v>12</v>
      </c>
      <c r="B59" t="s">
        <v>663</v>
      </c>
      <c r="C59" t="s">
        <v>668</v>
      </c>
      <c r="D59" s="10">
        <v>25</v>
      </c>
      <c r="E59" s="10">
        <v>24</v>
      </c>
      <c r="F59" s="10">
        <v>89</v>
      </c>
      <c r="G59" t="str">
        <f>VLOOKUP('Dati studenti'!A59,'Dati anagrafici'!A:D,2,FALSE)</f>
        <v>M</v>
      </c>
      <c r="H59" t="str">
        <f>VLOOKUP('Dati studenti'!A59,'Dati anagrafici'!A:D,3,FALSE)</f>
        <v>Italiana</v>
      </c>
      <c r="I59" t="str">
        <f>VLOOKUP('Dati studenti'!A59,'Dati anagrafici'!A:D,4,FALSE)</f>
        <v>Agrigento</v>
      </c>
      <c r="J59" s="10">
        <f t="shared" si="0"/>
        <v>138</v>
      </c>
      <c r="K59" s="10">
        <f t="shared" si="1"/>
        <v>89</v>
      </c>
      <c r="L59" t="str">
        <f t="shared" si="2"/>
        <v>I</v>
      </c>
    </row>
    <row r="60" spans="1:12" x14ac:dyDescent="0.25">
      <c r="A60" t="s">
        <v>100</v>
      </c>
      <c r="B60" t="s">
        <v>663</v>
      </c>
      <c r="C60" t="s">
        <v>668</v>
      </c>
      <c r="D60" s="10">
        <v>12</v>
      </c>
      <c r="E60" s="10">
        <v>30</v>
      </c>
      <c r="F60" s="10">
        <v>55</v>
      </c>
      <c r="G60" t="str">
        <f>VLOOKUP('Dati studenti'!A60,'Dati anagrafici'!A:D,2,FALSE)</f>
        <v>F</v>
      </c>
      <c r="H60" t="str">
        <f>VLOOKUP('Dati studenti'!A60,'Dati anagrafici'!A:D,3,FALSE)</f>
        <v>Italiana</v>
      </c>
      <c r="I60" t="str">
        <f>VLOOKUP('Dati studenti'!A60,'Dati anagrafici'!A:D,4,FALSE)</f>
        <v>Brescia</v>
      </c>
      <c r="J60" s="10">
        <f t="shared" si="0"/>
        <v>97</v>
      </c>
      <c r="K60" s="10">
        <f t="shared" si="1"/>
        <v>55</v>
      </c>
      <c r="L60" t="str">
        <f t="shared" si="2"/>
        <v>II</v>
      </c>
    </row>
    <row r="61" spans="1:12" x14ac:dyDescent="0.25">
      <c r="A61" t="s">
        <v>336</v>
      </c>
      <c r="B61" t="s">
        <v>663</v>
      </c>
      <c r="C61" t="s">
        <v>668</v>
      </c>
      <c r="D61" s="10">
        <v>87</v>
      </c>
      <c r="E61" s="10">
        <v>45</v>
      </c>
      <c r="F61" s="10">
        <v>30</v>
      </c>
      <c r="G61" t="str">
        <f>VLOOKUP('Dati studenti'!A61,'Dati anagrafici'!A:D,2,FALSE)</f>
        <v>M</v>
      </c>
      <c r="H61" t="str">
        <f>VLOOKUP('Dati studenti'!A61,'Dati anagrafici'!A:D,3,FALSE)</f>
        <v>Italiana</v>
      </c>
      <c r="I61" t="str">
        <f>VLOOKUP('Dati studenti'!A61,'Dati anagrafici'!A:D,4,FALSE)</f>
        <v>Milano</v>
      </c>
      <c r="J61" s="10">
        <f t="shared" si="0"/>
        <v>162</v>
      </c>
      <c r="K61" s="10">
        <f t="shared" si="1"/>
        <v>87</v>
      </c>
      <c r="L61" t="str">
        <f t="shared" si="2"/>
        <v>I</v>
      </c>
    </row>
    <row r="62" spans="1:12" x14ac:dyDescent="0.25">
      <c r="A62" t="s">
        <v>163</v>
      </c>
      <c r="B62" t="s">
        <v>665</v>
      </c>
      <c r="C62" t="s">
        <v>667</v>
      </c>
      <c r="D62" s="10">
        <v>13</v>
      </c>
      <c r="E62" s="10">
        <v>24</v>
      </c>
      <c r="F62" s="10">
        <v>43</v>
      </c>
      <c r="G62" t="str">
        <f>VLOOKUP('Dati studenti'!A62,'Dati anagrafici'!A:D,2,FALSE)</f>
        <v>F</v>
      </c>
      <c r="H62" t="str">
        <f>VLOOKUP('Dati studenti'!A62,'Dati anagrafici'!A:D,3,FALSE)</f>
        <v>Italiana</v>
      </c>
      <c r="I62" t="str">
        <f>VLOOKUP('Dati studenti'!A62,'Dati anagrafici'!A:D,4,FALSE)</f>
        <v>Cuneo</v>
      </c>
      <c r="J62" s="10">
        <f t="shared" si="0"/>
        <v>80</v>
      </c>
      <c r="K62" s="10">
        <f t="shared" si="1"/>
        <v>43</v>
      </c>
      <c r="L62" t="str">
        <f t="shared" si="2"/>
        <v>II</v>
      </c>
    </row>
    <row r="63" spans="1:12" x14ac:dyDescent="0.25">
      <c r="A63" t="s">
        <v>45</v>
      </c>
      <c r="B63" t="s">
        <v>663</v>
      </c>
      <c r="C63" t="s">
        <v>666</v>
      </c>
      <c r="D63" s="10">
        <v>87</v>
      </c>
      <c r="E63" s="10">
        <v>13</v>
      </c>
      <c r="F63" s="10">
        <v>77</v>
      </c>
      <c r="G63" t="str">
        <f>VLOOKUP('Dati studenti'!A63,'Dati anagrafici'!A:D,2,FALSE)</f>
        <v>M</v>
      </c>
      <c r="H63" t="str">
        <f>VLOOKUP('Dati studenti'!A63,'Dati anagrafici'!A:D,3,FALSE)</f>
        <v>Italiana</v>
      </c>
      <c r="I63" t="str">
        <f>VLOOKUP('Dati studenti'!A63,'Dati anagrafici'!A:D,4,FALSE)</f>
        <v>Avellino</v>
      </c>
      <c r="J63" s="10">
        <f t="shared" si="0"/>
        <v>177</v>
      </c>
      <c r="K63" s="10">
        <f t="shared" si="1"/>
        <v>87</v>
      </c>
      <c r="L63" t="str">
        <f t="shared" si="2"/>
        <v>I</v>
      </c>
    </row>
    <row r="64" spans="1:12" x14ac:dyDescent="0.25">
      <c r="A64" t="s">
        <v>223</v>
      </c>
      <c r="B64" t="s">
        <v>665</v>
      </c>
      <c r="C64" t="s">
        <v>668</v>
      </c>
      <c r="D64" s="10">
        <v>45</v>
      </c>
      <c r="E64" s="10">
        <v>24</v>
      </c>
      <c r="F64" s="10">
        <v>12</v>
      </c>
      <c r="G64" t="str">
        <f>VLOOKUP('Dati studenti'!A64,'Dati anagrafici'!A:D,2,FALSE)</f>
        <v>M</v>
      </c>
      <c r="H64" t="str">
        <f>VLOOKUP('Dati studenti'!A64,'Dati anagrafici'!A:D,3,FALSE)</f>
        <v>Italiana</v>
      </c>
      <c r="I64" t="str">
        <f>VLOOKUP('Dati studenti'!A64,'Dati anagrafici'!A:D,4,FALSE)</f>
        <v>Genova</v>
      </c>
      <c r="J64" s="10">
        <f t="shared" si="0"/>
        <v>81</v>
      </c>
      <c r="K64" s="10">
        <f t="shared" si="1"/>
        <v>45</v>
      </c>
      <c r="L64" t="str">
        <f t="shared" si="2"/>
        <v>II</v>
      </c>
    </row>
    <row r="65" spans="1:12" x14ac:dyDescent="0.25">
      <c r="A65" t="s">
        <v>204</v>
      </c>
      <c r="B65" t="s">
        <v>663</v>
      </c>
      <c r="C65" t="s">
        <v>668</v>
      </c>
      <c r="D65" s="10">
        <v>30</v>
      </c>
      <c r="E65" s="10">
        <v>43</v>
      </c>
      <c r="F65" s="10">
        <v>87</v>
      </c>
      <c r="G65" t="str">
        <f>VLOOKUP('Dati studenti'!A65,'Dati anagrafici'!A:D,2,FALSE)</f>
        <v>M</v>
      </c>
      <c r="H65" t="str">
        <f>VLOOKUP('Dati studenti'!A65,'Dati anagrafici'!A:D,3,FALSE)</f>
        <v>Italiana</v>
      </c>
      <c r="I65" t="str">
        <f>VLOOKUP('Dati studenti'!A65,'Dati anagrafici'!A:D,4,FALSE)</f>
        <v>Forlì-Cesena</v>
      </c>
      <c r="J65" s="10">
        <f t="shared" si="0"/>
        <v>160</v>
      </c>
      <c r="K65" s="10">
        <f t="shared" si="1"/>
        <v>87</v>
      </c>
      <c r="L65" t="str">
        <f t="shared" si="2"/>
        <v>I</v>
      </c>
    </row>
    <row r="66" spans="1:12" x14ac:dyDescent="0.25">
      <c r="A66" t="s">
        <v>508</v>
      </c>
      <c r="B66" t="s">
        <v>663</v>
      </c>
      <c r="C66" t="s">
        <v>664</v>
      </c>
      <c r="D66" s="10">
        <v>50</v>
      </c>
      <c r="E66" s="10">
        <v>0</v>
      </c>
      <c r="F66" s="10">
        <v>25</v>
      </c>
      <c r="G66" t="str">
        <f>VLOOKUP('Dati studenti'!A66,'Dati anagrafici'!A:D,2,FALSE)</f>
        <v>M</v>
      </c>
      <c r="H66" t="str">
        <f>VLOOKUP('Dati studenti'!A66,'Dati anagrafici'!A:D,3,FALSE)</f>
        <v>Italiana</v>
      </c>
      <c r="I66" t="str">
        <f>VLOOKUP('Dati studenti'!A66,'Dati anagrafici'!A:D,4,FALSE)</f>
        <v>Rimini</v>
      </c>
      <c r="J66" s="10">
        <f t="shared" si="0"/>
        <v>75</v>
      </c>
      <c r="K66" s="10">
        <f t="shared" si="1"/>
        <v>50</v>
      </c>
      <c r="L66" t="str">
        <f t="shared" si="2"/>
        <v>II</v>
      </c>
    </row>
    <row r="67" spans="1:12" x14ac:dyDescent="0.25">
      <c r="A67" t="s">
        <v>101</v>
      </c>
      <c r="B67" t="s">
        <v>665</v>
      </c>
      <c r="C67" t="s">
        <v>669</v>
      </c>
      <c r="D67" s="10">
        <v>15</v>
      </c>
      <c r="E67" s="10">
        <v>13</v>
      </c>
      <c r="F67" s="10">
        <v>24</v>
      </c>
      <c r="G67" t="str">
        <f>VLOOKUP('Dati studenti'!A67,'Dati anagrafici'!A:D,2,FALSE)</f>
        <v>F</v>
      </c>
      <c r="H67" t="str">
        <f>VLOOKUP('Dati studenti'!A67,'Dati anagrafici'!A:D,3,FALSE)</f>
        <v>Italiana</v>
      </c>
      <c r="I67" t="str">
        <f>VLOOKUP('Dati studenti'!A67,'Dati anagrafici'!A:D,4,FALSE)</f>
        <v>Brescia</v>
      </c>
      <c r="J67" s="10">
        <f t="shared" ref="J67:J130" si="3">SUM(D67:F67)</f>
        <v>52</v>
      </c>
      <c r="K67" s="10">
        <f t="shared" ref="K67:K130" si="4">MAX(D67:F67)</f>
        <v>24</v>
      </c>
      <c r="L67" t="str">
        <f t="shared" ref="L67:L130" si="5">IF(J67&gt;=100,"I","II")</f>
        <v>II</v>
      </c>
    </row>
    <row r="68" spans="1:12" x14ac:dyDescent="0.25">
      <c r="A68" t="s">
        <v>460</v>
      </c>
      <c r="B68" t="s">
        <v>663</v>
      </c>
      <c r="C68" t="s">
        <v>667</v>
      </c>
      <c r="D68" s="10">
        <v>77</v>
      </c>
      <c r="E68" s="10">
        <v>25</v>
      </c>
      <c r="F68" s="10">
        <v>89</v>
      </c>
      <c r="G68" t="str">
        <f>VLOOKUP('Dati studenti'!A68,'Dati anagrafici'!A:D,2,FALSE)</f>
        <v>M</v>
      </c>
      <c r="H68" t="str">
        <f>VLOOKUP('Dati studenti'!A68,'Dati anagrafici'!A:D,3,FALSE)</f>
        <v>Italiana</v>
      </c>
      <c r="I68" t="str">
        <f>VLOOKUP('Dati studenti'!A68,'Dati anagrafici'!A:D,4,FALSE)</f>
        <v>Pisa</v>
      </c>
      <c r="J68" s="10">
        <f t="shared" si="3"/>
        <v>191</v>
      </c>
      <c r="K68" s="10">
        <f t="shared" si="4"/>
        <v>89</v>
      </c>
      <c r="L68" t="str">
        <f t="shared" si="5"/>
        <v>I</v>
      </c>
    </row>
    <row r="69" spans="1:12" x14ac:dyDescent="0.25">
      <c r="A69" t="s">
        <v>414</v>
      </c>
      <c r="B69" t="s">
        <v>665</v>
      </c>
      <c r="C69" t="s">
        <v>664</v>
      </c>
      <c r="D69" s="10">
        <v>12</v>
      </c>
      <c r="E69" s="10">
        <v>30</v>
      </c>
      <c r="F69" s="10">
        <v>55</v>
      </c>
      <c r="G69" t="str">
        <f>VLOOKUP('Dati studenti'!A69,'Dati anagrafici'!A:D,2,FALSE)</f>
        <v>M</v>
      </c>
      <c r="H69" t="str">
        <f>VLOOKUP('Dati studenti'!A69,'Dati anagrafici'!A:D,3,FALSE)</f>
        <v>Nepalese</v>
      </c>
      <c r="I69" t="str">
        <f>VLOOKUP('Dati studenti'!A69,'Dati anagrafici'!A:D,4,FALSE)</f>
        <v>Palermo</v>
      </c>
      <c r="J69" s="10">
        <f t="shared" si="3"/>
        <v>97</v>
      </c>
      <c r="K69" s="10">
        <f t="shared" si="4"/>
        <v>55</v>
      </c>
      <c r="L69" t="str">
        <f t="shared" si="5"/>
        <v>II</v>
      </c>
    </row>
    <row r="70" spans="1:12" x14ac:dyDescent="0.25">
      <c r="A70" t="s">
        <v>269</v>
      </c>
      <c r="B70" t="s">
        <v>665</v>
      </c>
      <c r="C70" t="s">
        <v>667</v>
      </c>
      <c r="D70" s="10">
        <v>87</v>
      </c>
      <c r="E70" s="10">
        <v>45</v>
      </c>
      <c r="F70" s="10">
        <v>30</v>
      </c>
      <c r="G70" t="str">
        <f>VLOOKUP('Dati studenti'!A70,'Dati anagrafici'!A:D,2,FALSE)</f>
        <v>M</v>
      </c>
      <c r="H70" t="str">
        <f>VLOOKUP('Dati studenti'!A70,'Dati anagrafici'!A:D,3,FALSE)</f>
        <v>Italiana</v>
      </c>
      <c r="I70" t="str">
        <f>VLOOKUP('Dati studenti'!A70,'Dati anagrafici'!A:D,4,FALSE)</f>
        <v>La Spezia</v>
      </c>
      <c r="J70" s="10">
        <f t="shared" si="3"/>
        <v>162</v>
      </c>
      <c r="K70" s="10">
        <f t="shared" si="4"/>
        <v>87</v>
      </c>
      <c r="L70" t="str">
        <f t="shared" si="5"/>
        <v>I</v>
      </c>
    </row>
    <row r="71" spans="1:12" x14ac:dyDescent="0.25">
      <c r="A71" t="s">
        <v>633</v>
      </c>
      <c r="B71" t="s">
        <v>663</v>
      </c>
      <c r="C71" t="s">
        <v>669</v>
      </c>
      <c r="D71" s="10">
        <v>13</v>
      </c>
      <c r="E71" s="10">
        <v>24</v>
      </c>
      <c r="F71" s="10">
        <v>43</v>
      </c>
      <c r="G71" t="str">
        <f>VLOOKUP('Dati studenti'!A71,'Dati anagrafici'!A:D,2,FALSE)</f>
        <v>M</v>
      </c>
      <c r="H71" t="str">
        <f>VLOOKUP('Dati studenti'!A71,'Dati anagrafici'!A:D,3,FALSE)</f>
        <v>Italiana</v>
      </c>
      <c r="I71" t="str">
        <f>VLOOKUP('Dati studenti'!A71,'Dati anagrafici'!A:D,4,FALSE)</f>
        <v>Venezia</v>
      </c>
      <c r="J71" s="10">
        <f t="shared" si="3"/>
        <v>80</v>
      </c>
      <c r="K71" s="10">
        <f t="shared" si="4"/>
        <v>43</v>
      </c>
      <c r="L71" t="str">
        <f t="shared" si="5"/>
        <v>II</v>
      </c>
    </row>
    <row r="72" spans="1:12" x14ac:dyDescent="0.25">
      <c r="A72" t="s">
        <v>71</v>
      </c>
      <c r="B72" t="s">
        <v>663</v>
      </c>
      <c r="C72" t="s">
        <v>666</v>
      </c>
      <c r="D72" s="10">
        <v>77</v>
      </c>
      <c r="E72" s="10">
        <v>12</v>
      </c>
      <c r="F72" s="10">
        <v>87</v>
      </c>
      <c r="G72" t="str">
        <f>VLOOKUP('Dati studenti'!A72,'Dati anagrafici'!A:D,2,FALSE)</f>
        <v>M</v>
      </c>
      <c r="H72" t="str">
        <f>VLOOKUP('Dati studenti'!A72,'Dati anagrafici'!A:D,3,FALSE)</f>
        <v>Italiana</v>
      </c>
      <c r="I72" t="str">
        <f>VLOOKUP('Dati studenti'!A72,'Dati anagrafici'!A:D,4,FALSE)</f>
        <v>Bergamo</v>
      </c>
      <c r="J72" s="10">
        <f t="shared" si="3"/>
        <v>176</v>
      </c>
      <c r="K72" s="10">
        <f t="shared" si="4"/>
        <v>87</v>
      </c>
      <c r="L72" t="str">
        <f t="shared" si="5"/>
        <v>I</v>
      </c>
    </row>
    <row r="73" spans="1:12" x14ac:dyDescent="0.25">
      <c r="A73" t="s">
        <v>391</v>
      </c>
      <c r="B73" t="s">
        <v>665</v>
      </c>
      <c r="C73" t="s">
        <v>666</v>
      </c>
      <c r="D73" s="10">
        <v>25</v>
      </c>
      <c r="E73" s="10">
        <v>30</v>
      </c>
      <c r="F73" s="10">
        <v>45</v>
      </c>
      <c r="G73" t="str">
        <f>VLOOKUP('Dati studenti'!A73,'Dati anagrafici'!A:D,2,FALSE)</f>
        <v>M</v>
      </c>
      <c r="H73" t="str">
        <f>VLOOKUP('Dati studenti'!A73,'Dati anagrafici'!A:D,3,FALSE)</f>
        <v>Italiana</v>
      </c>
      <c r="I73" t="str">
        <f>VLOOKUP('Dati studenti'!A73,'Dati anagrafici'!A:D,4,FALSE)</f>
        <v>Nepal</v>
      </c>
      <c r="J73" s="10">
        <f t="shared" si="3"/>
        <v>100</v>
      </c>
      <c r="K73" s="10">
        <f t="shared" si="4"/>
        <v>45</v>
      </c>
      <c r="L73" t="str">
        <f t="shared" si="5"/>
        <v>I</v>
      </c>
    </row>
    <row r="74" spans="1:12" x14ac:dyDescent="0.25">
      <c r="A74" t="s">
        <v>185</v>
      </c>
      <c r="B74" t="s">
        <v>665</v>
      </c>
      <c r="C74" t="s">
        <v>666</v>
      </c>
      <c r="D74" s="10">
        <v>87</v>
      </c>
      <c r="E74" s="10">
        <v>45</v>
      </c>
      <c r="F74" s="10">
        <v>30</v>
      </c>
      <c r="G74" t="str">
        <f>VLOOKUP('Dati studenti'!A74,'Dati anagrafici'!A:D,2,FALSE)</f>
        <v>F</v>
      </c>
      <c r="H74" t="str">
        <f>VLOOKUP('Dati studenti'!A74,'Dati anagrafici'!A:D,3,FALSE)</f>
        <v>Italiana</v>
      </c>
      <c r="I74" t="str">
        <f>VLOOKUP('Dati studenti'!A74,'Dati anagrafici'!A:D,4,FALSE)</f>
        <v>Firenze</v>
      </c>
      <c r="J74" s="10">
        <f t="shared" si="3"/>
        <v>162</v>
      </c>
      <c r="K74" s="10">
        <f t="shared" si="4"/>
        <v>87</v>
      </c>
      <c r="L74" t="str">
        <f t="shared" si="5"/>
        <v>I</v>
      </c>
    </row>
    <row r="75" spans="1:12" x14ac:dyDescent="0.25">
      <c r="A75" t="s">
        <v>433</v>
      </c>
      <c r="B75" t="s">
        <v>663</v>
      </c>
      <c r="C75" t="s">
        <v>667</v>
      </c>
      <c r="D75" s="10">
        <v>12</v>
      </c>
      <c r="E75" s="10">
        <v>30</v>
      </c>
      <c r="F75" s="10">
        <v>55</v>
      </c>
      <c r="G75" t="str">
        <f>VLOOKUP('Dati studenti'!A75,'Dati anagrafici'!A:D,2,FALSE)</f>
        <v>M</v>
      </c>
      <c r="H75" t="str">
        <f>VLOOKUP('Dati studenti'!A75,'Dati anagrafici'!A:D,3,FALSE)</f>
        <v>Italiana</v>
      </c>
      <c r="I75" t="str">
        <f>VLOOKUP('Dati studenti'!A75,'Dati anagrafici'!A:D,4,FALSE)</f>
        <v>Perugia</v>
      </c>
      <c r="J75" s="10">
        <f t="shared" si="3"/>
        <v>97</v>
      </c>
      <c r="K75" s="10">
        <f t="shared" si="4"/>
        <v>55</v>
      </c>
      <c r="L75" t="str">
        <f t="shared" si="5"/>
        <v>II</v>
      </c>
    </row>
    <row r="76" spans="1:12" x14ac:dyDescent="0.25">
      <c r="A76" t="s">
        <v>113</v>
      </c>
      <c r="B76" t="s">
        <v>665</v>
      </c>
      <c r="C76" t="s">
        <v>667</v>
      </c>
      <c r="D76" s="10">
        <v>15</v>
      </c>
      <c r="E76" s="10">
        <v>13</v>
      </c>
      <c r="F76" s="10">
        <v>24</v>
      </c>
      <c r="G76" t="str">
        <f>VLOOKUP('Dati studenti'!A76,'Dati anagrafici'!A:D,2,FALSE)</f>
        <v>M</v>
      </c>
      <c r="H76" t="str">
        <f>VLOOKUP('Dati studenti'!A76,'Dati anagrafici'!A:D,3,FALSE)</f>
        <v>Indiana</v>
      </c>
      <c r="I76" t="str">
        <f>VLOOKUP('Dati studenti'!A76,'Dati anagrafici'!A:D,4,FALSE)</f>
        <v>Brindisi</v>
      </c>
      <c r="J76" s="10">
        <f t="shared" si="3"/>
        <v>52</v>
      </c>
      <c r="K76" s="10">
        <f t="shared" si="4"/>
        <v>24</v>
      </c>
      <c r="L76" t="str">
        <f t="shared" si="5"/>
        <v>II</v>
      </c>
    </row>
    <row r="77" spans="1:12" x14ac:dyDescent="0.25">
      <c r="A77" t="s">
        <v>281</v>
      </c>
      <c r="B77" t="s">
        <v>665</v>
      </c>
      <c r="C77" t="s">
        <v>667</v>
      </c>
      <c r="D77" s="10">
        <v>12</v>
      </c>
      <c r="E77" s="10">
        <v>30</v>
      </c>
      <c r="F77" s="10">
        <v>45</v>
      </c>
      <c r="G77" t="str">
        <f>VLOOKUP('Dati studenti'!A77,'Dati anagrafici'!A:D,2,FALSE)</f>
        <v>M</v>
      </c>
      <c r="H77" t="str">
        <f>VLOOKUP('Dati studenti'!A77,'Dati anagrafici'!A:D,3,FALSE)</f>
        <v>Italiana</v>
      </c>
      <c r="I77" t="str">
        <f>VLOOKUP('Dati studenti'!A77,'Dati anagrafici'!A:D,4,FALSE)</f>
        <v>Lecco</v>
      </c>
      <c r="J77" s="10">
        <f t="shared" si="3"/>
        <v>87</v>
      </c>
      <c r="K77" s="10">
        <f t="shared" si="4"/>
        <v>45</v>
      </c>
      <c r="L77" t="str">
        <f t="shared" si="5"/>
        <v>II</v>
      </c>
    </row>
    <row r="78" spans="1:12" x14ac:dyDescent="0.25">
      <c r="A78" t="s">
        <v>476</v>
      </c>
      <c r="B78" t="s">
        <v>663</v>
      </c>
      <c r="C78" t="s">
        <v>669</v>
      </c>
      <c r="D78" s="10">
        <v>87</v>
      </c>
      <c r="E78" s="10">
        <v>45</v>
      </c>
      <c r="F78" s="10">
        <v>30</v>
      </c>
      <c r="G78" t="str">
        <f>VLOOKUP('Dati studenti'!A78,'Dati anagrafici'!A:D,2,FALSE)</f>
        <v>M</v>
      </c>
      <c r="H78" t="str">
        <f>VLOOKUP('Dati studenti'!A78,'Dati anagrafici'!A:D,3,FALSE)</f>
        <v>Italiana</v>
      </c>
      <c r="I78" t="str">
        <f>VLOOKUP('Dati studenti'!A78,'Dati anagrafici'!A:D,4,FALSE)</f>
        <v>Pistoia</v>
      </c>
      <c r="J78" s="10">
        <f t="shared" si="3"/>
        <v>162</v>
      </c>
      <c r="K78" s="10">
        <f t="shared" si="4"/>
        <v>87</v>
      </c>
      <c r="L78" t="str">
        <f t="shared" si="5"/>
        <v>I</v>
      </c>
    </row>
    <row r="79" spans="1:12" x14ac:dyDescent="0.25">
      <c r="A79" t="s">
        <v>206</v>
      </c>
      <c r="B79" t="s">
        <v>663</v>
      </c>
      <c r="C79" t="s">
        <v>666</v>
      </c>
      <c r="D79" s="10">
        <v>12</v>
      </c>
      <c r="E79" s="10">
        <v>30</v>
      </c>
      <c r="F79" s="10">
        <v>55</v>
      </c>
      <c r="G79" t="str">
        <f>VLOOKUP('Dati studenti'!A79,'Dati anagrafici'!A:D,2,FALSE)</f>
        <v>M</v>
      </c>
      <c r="H79" t="str">
        <f>VLOOKUP('Dati studenti'!A79,'Dati anagrafici'!A:D,3,FALSE)</f>
        <v>Italiana</v>
      </c>
      <c r="I79" t="str">
        <f>VLOOKUP('Dati studenti'!A79,'Dati anagrafici'!A:D,4,FALSE)</f>
        <v>Forlì-Cesena</v>
      </c>
      <c r="J79" s="10">
        <f t="shared" si="3"/>
        <v>97</v>
      </c>
      <c r="K79" s="10">
        <f t="shared" si="4"/>
        <v>55</v>
      </c>
      <c r="L79" t="str">
        <f t="shared" si="5"/>
        <v>II</v>
      </c>
    </row>
    <row r="80" spans="1:12" x14ac:dyDescent="0.25">
      <c r="A80" t="s">
        <v>259</v>
      </c>
      <c r="B80" t="s">
        <v>663</v>
      </c>
      <c r="C80" t="s">
        <v>668</v>
      </c>
      <c r="D80" s="10">
        <v>15</v>
      </c>
      <c r="E80" s="10">
        <v>13</v>
      </c>
      <c r="F80" s="10">
        <v>24</v>
      </c>
      <c r="G80" t="str">
        <f>VLOOKUP('Dati studenti'!A80,'Dati anagrafici'!A:D,2,FALSE)</f>
        <v>F</v>
      </c>
      <c r="H80" t="str">
        <f>VLOOKUP('Dati studenti'!A80,'Dati anagrafici'!A:D,3,FALSE)</f>
        <v>Italiana</v>
      </c>
      <c r="I80" t="str">
        <f>VLOOKUP('Dati studenti'!A80,'Dati anagrafici'!A:D,4,FALSE)</f>
        <v>India</v>
      </c>
      <c r="J80" s="10">
        <f t="shared" si="3"/>
        <v>52</v>
      </c>
      <c r="K80" s="10">
        <f t="shared" si="4"/>
        <v>24</v>
      </c>
      <c r="L80" t="str">
        <f t="shared" si="5"/>
        <v>II</v>
      </c>
    </row>
    <row r="81" spans="1:12" x14ac:dyDescent="0.25">
      <c r="A81" t="s">
        <v>491</v>
      </c>
      <c r="B81" t="s">
        <v>663</v>
      </c>
      <c r="C81" t="s">
        <v>667</v>
      </c>
      <c r="D81" s="10">
        <v>77</v>
      </c>
      <c r="E81" s="10">
        <v>25</v>
      </c>
      <c r="F81" s="10">
        <v>89</v>
      </c>
      <c r="G81" t="str">
        <f>VLOOKUP('Dati studenti'!A81,'Dati anagrafici'!A:D,2,FALSE)</f>
        <v>M</v>
      </c>
      <c r="H81" t="str">
        <f>VLOOKUP('Dati studenti'!A81,'Dati anagrafici'!A:D,3,FALSE)</f>
        <v>Italiana</v>
      </c>
      <c r="I81" t="str">
        <f>VLOOKUP('Dati studenti'!A81,'Dati anagrafici'!A:D,4,FALSE)</f>
        <v>Potenza</v>
      </c>
      <c r="J81" s="10">
        <f t="shared" si="3"/>
        <v>191</v>
      </c>
      <c r="K81" s="10">
        <f t="shared" si="4"/>
        <v>89</v>
      </c>
      <c r="L81" t="str">
        <f t="shared" si="5"/>
        <v>I</v>
      </c>
    </row>
    <row r="82" spans="1:12" x14ac:dyDescent="0.25">
      <c r="A82" t="s">
        <v>439</v>
      </c>
      <c r="B82" t="s">
        <v>663</v>
      </c>
      <c r="C82" t="s">
        <v>667</v>
      </c>
      <c r="D82" s="10">
        <v>12</v>
      </c>
      <c r="E82" s="10">
        <v>30</v>
      </c>
      <c r="F82" s="10">
        <v>55</v>
      </c>
      <c r="G82" t="str">
        <f>VLOOKUP('Dati studenti'!A82,'Dati anagrafici'!A:D,2,FALSE)</f>
        <v>M</v>
      </c>
      <c r="H82" t="str">
        <f>VLOOKUP('Dati studenti'!A82,'Dati anagrafici'!A:D,3,FALSE)</f>
        <v>Italiana</v>
      </c>
      <c r="I82" t="str">
        <f>VLOOKUP('Dati studenti'!A82,'Dati anagrafici'!A:D,4,FALSE)</f>
        <v>Pesaro e Urbino</v>
      </c>
      <c r="J82" s="10">
        <f t="shared" si="3"/>
        <v>97</v>
      </c>
      <c r="K82" s="10">
        <f t="shared" si="4"/>
        <v>55</v>
      </c>
      <c r="L82" t="str">
        <f t="shared" si="5"/>
        <v>II</v>
      </c>
    </row>
    <row r="83" spans="1:12" x14ac:dyDescent="0.25">
      <c r="A83" t="s">
        <v>73</v>
      </c>
      <c r="B83" t="s">
        <v>663</v>
      </c>
      <c r="C83" t="s">
        <v>667</v>
      </c>
      <c r="D83" s="10">
        <v>87</v>
      </c>
      <c r="E83" s="10">
        <v>45</v>
      </c>
      <c r="F83" s="10">
        <v>30</v>
      </c>
      <c r="G83" t="str">
        <f>VLOOKUP('Dati studenti'!A83,'Dati anagrafici'!A:D,2,FALSE)</f>
        <v>M</v>
      </c>
      <c r="H83" t="str">
        <f>VLOOKUP('Dati studenti'!A83,'Dati anagrafici'!A:D,3,FALSE)</f>
        <v>Italiana</v>
      </c>
      <c r="I83" t="str">
        <f>VLOOKUP('Dati studenti'!A83,'Dati anagrafici'!A:D,4,FALSE)</f>
        <v>Bergamo</v>
      </c>
      <c r="J83" s="10">
        <f t="shared" si="3"/>
        <v>162</v>
      </c>
      <c r="K83" s="10">
        <f t="shared" si="4"/>
        <v>87</v>
      </c>
      <c r="L83" t="str">
        <f t="shared" si="5"/>
        <v>I</v>
      </c>
    </row>
    <row r="84" spans="1:12" x14ac:dyDescent="0.25">
      <c r="A84" t="s">
        <v>580</v>
      </c>
      <c r="B84" t="s">
        <v>663</v>
      </c>
      <c r="C84" t="s">
        <v>667</v>
      </c>
      <c r="D84" s="10">
        <v>13</v>
      </c>
      <c r="E84" s="10">
        <v>24</v>
      </c>
      <c r="F84" s="10">
        <v>43</v>
      </c>
      <c r="G84" t="str">
        <f>VLOOKUP('Dati studenti'!A84,'Dati anagrafici'!A:D,2,FALSE)</f>
        <v>M</v>
      </c>
      <c r="H84" t="str">
        <f>VLOOKUP('Dati studenti'!A84,'Dati anagrafici'!A:D,3,FALSE)</f>
        <v>Italiana</v>
      </c>
      <c r="I84" t="str">
        <f>VLOOKUP('Dati studenti'!A84,'Dati anagrafici'!A:D,4,FALSE)</f>
        <v>Torino</v>
      </c>
      <c r="J84" s="10">
        <f t="shared" si="3"/>
        <v>80</v>
      </c>
      <c r="K84" s="10">
        <f t="shared" si="4"/>
        <v>43</v>
      </c>
      <c r="L84" t="str">
        <f t="shared" si="5"/>
        <v>II</v>
      </c>
    </row>
    <row r="85" spans="1:12" x14ac:dyDescent="0.25">
      <c r="A85" t="s">
        <v>506</v>
      </c>
      <c r="B85" t="s">
        <v>665</v>
      </c>
      <c r="C85" t="s">
        <v>666</v>
      </c>
      <c r="D85" s="10">
        <v>77</v>
      </c>
      <c r="E85" s="10">
        <v>12</v>
      </c>
      <c r="F85" s="10">
        <v>87</v>
      </c>
      <c r="G85" t="str">
        <f>VLOOKUP('Dati studenti'!A85,'Dati anagrafici'!A:D,2,FALSE)</f>
        <v>M</v>
      </c>
      <c r="H85" t="str">
        <f>VLOOKUP('Dati studenti'!A85,'Dati anagrafici'!A:D,3,FALSE)</f>
        <v>Olandese</v>
      </c>
      <c r="I85" t="str">
        <f>VLOOKUP('Dati studenti'!A85,'Dati anagrafici'!A:D,4,FALSE)</f>
        <v>Regno Unito di Gran Bretagna</v>
      </c>
      <c r="J85" s="10">
        <f t="shared" si="3"/>
        <v>176</v>
      </c>
      <c r="K85" s="10">
        <f t="shared" si="4"/>
        <v>87</v>
      </c>
      <c r="L85" t="str">
        <f t="shared" si="5"/>
        <v>I</v>
      </c>
    </row>
    <row r="86" spans="1:12" x14ac:dyDescent="0.25">
      <c r="A86" t="s">
        <v>582</v>
      </c>
      <c r="B86" t="s">
        <v>663</v>
      </c>
      <c r="C86" t="s">
        <v>668</v>
      </c>
      <c r="D86" s="10">
        <v>77</v>
      </c>
      <c r="E86" s="10">
        <v>25</v>
      </c>
      <c r="F86" s="10">
        <v>89</v>
      </c>
      <c r="G86" t="str">
        <f>VLOOKUP('Dati studenti'!A86,'Dati anagrafici'!A:D,2,FALSE)</f>
        <v>M</v>
      </c>
      <c r="H86" t="str">
        <f>VLOOKUP('Dati studenti'!A86,'Dati anagrafici'!A:D,3,FALSE)</f>
        <v>Italiana</v>
      </c>
      <c r="I86" t="str">
        <f>VLOOKUP('Dati studenti'!A86,'Dati anagrafici'!A:D,4,FALSE)</f>
        <v>Torino</v>
      </c>
      <c r="J86" s="10">
        <f t="shared" si="3"/>
        <v>191</v>
      </c>
      <c r="K86" s="10">
        <f t="shared" si="4"/>
        <v>89</v>
      </c>
      <c r="L86" t="str">
        <f t="shared" si="5"/>
        <v>I</v>
      </c>
    </row>
    <row r="87" spans="1:12" x14ac:dyDescent="0.25">
      <c r="A87" t="s">
        <v>583</v>
      </c>
      <c r="B87" t="s">
        <v>663</v>
      </c>
      <c r="C87" t="s">
        <v>668</v>
      </c>
      <c r="D87" s="10">
        <v>12</v>
      </c>
      <c r="E87" s="10">
        <v>30</v>
      </c>
      <c r="F87" s="10">
        <v>55</v>
      </c>
      <c r="G87" t="str">
        <f>VLOOKUP('Dati studenti'!A87,'Dati anagrafici'!A:D,2,FALSE)</f>
        <v>M</v>
      </c>
      <c r="H87" t="str">
        <f>VLOOKUP('Dati studenti'!A87,'Dati anagrafici'!A:D,3,FALSE)</f>
        <v>Italiana</v>
      </c>
      <c r="I87" t="str">
        <f>VLOOKUP('Dati studenti'!A87,'Dati anagrafici'!A:D,4,FALSE)</f>
        <v>Torino</v>
      </c>
      <c r="J87" s="10">
        <f t="shared" si="3"/>
        <v>97</v>
      </c>
      <c r="K87" s="10">
        <f t="shared" si="4"/>
        <v>55</v>
      </c>
      <c r="L87" t="str">
        <f t="shared" si="5"/>
        <v>II</v>
      </c>
    </row>
    <row r="88" spans="1:12" x14ac:dyDescent="0.25">
      <c r="A88" t="s">
        <v>333</v>
      </c>
      <c r="B88" t="s">
        <v>665</v>
      </c>
      <c r="C88" t="s">
        <v>669</v>
      </c>
      <c r="D88" s="10">
        <v>87</v>
      </c>
      <c r="E88" s="10">
        <v>45</v>
      </c>
      <c r="F88" s="10">
        <v>30</v>
      </c>
      <c r="G88" t="str">
        <f>VLOOKUP('Dati studenti'!A88,'Dati anagrafici'!A:D,2,FALSE)</f>
        <v>M</v>
      </c>
      <c r="H88" t="str">
        <f>VLOOKUP('Dati studenti'!A88,'Dati anagrafici'!A:D,3,FALSE)</f>
        <v>Italiana</v>
      </c>
      <c r="I88" t="str">
        <f>VLOOKUP('Dati studenti'!A88,'Dati anagrafici'!A:D,4,FALSE)</f>
        <v>Messina</v>
      </c>
      <c r="J88" s="10">
        <f t="shared" si="3"/>
        <v>162</v>
      </c>
      <c r="K88" s="10">
        <f t="shared" si="4"/>
        <v>87</v>
      </c>
      <c r="L88" t="str">
        <f t="shared" si="5"/>
        <v>I</v>
      </c>
    </row>
    <row r="89" spans="1:12" x14ac:dyDescent="0.25">
      <c r="A89" t="s">
        <v>403</v>
      </c>
      <c r="B89" t="s">
        <v>663</v>
      </c>
      <c r="C89" t="s">
        <v>664</v>
      </c>
      <c r="D89" s="10">
        <v>50</v>
      </c>
      <c r="E89" s="10">
        <v>0</v>
      </c>
      <c r="F89" s="10">
        <v>25</v>
      </c>
      <c r="G89" t="str">
        <f>VLOOKUP('Dati studenti'!A89,'Dati anagrafici'!A:D,2,FALSE)</f>
        <v>M</v>
      </c>
      <c r="H89" t="str">
        <f>VLOOKUP('Dati studenti'!A89,'Dati anagrafici'!A:D,3,FALSE)</f>
        <v>Italiana</v>
      </c>
      <c r="I89" t="str">
        <f>VLOOKUP('Dati studenti'!A89,'Dati anagrafici'!A:D,4,FALSE)</f>
        <v>Paesi Bassi</v>
      </c>
      <c r="J89" s="10">
        <f t="shared" si="3"/>
        <v>75</v>
      </c>
      <c r="K89" s="10">
        <f t="shared" si="4"/>
        <v>50</v>
      </c>
      <c r="L89" t="str">
        <f t="shared" si="5"/>
        <v>II</v>
      </c>
    </row>
    <row r="90" spans="1:12" x14ac:dyDescent="0.25">
      <c r="A90" t="s">
        <v>296</v>
      </c>
      <c r="B90" t="s">
        <v>663</v>
      </c>
      <c r="C90" t="s">
        <v>664</v>
      </c>
      <c r="D90" s="10">
        <v>15</v>
      </c>
      <c r="E90" s="10">
        <v>13</v>
      </c>
      <c r="F90" s="10">
        <v>24</v>
      </c>
      <c r="G90" t="str">
        <f>VLOOKUP('Dati studenti'!A90,'Dati anagrafici'!A:D,2,FALSE)</f>
        <v>M</v>
      </c>
      <c r="H90" t="str">
        <f>VLOOKUP('Dati studenti'!A90,'Dati anagrafici'!A:D,3,FALSE)</f>
        <v>Italiana</v>
      </c>
      <c r="I90" t="str">
        <f>VLOOKUP('Dati studenti'!A90,'Dati anagrafici'!A:D,4,FALSE)</f>
        <v>Lucca</v>
      </c>
      <c r="J90" s="10">
        <f t="shared" si="3"/>
        <v>52</v>
      </c>
      <c r="K90" s="10">
        <f t="shared" si="4"/>
        <v>24</v>
      </c>
      <c r="L90" t="str">
        <f t="shared" si="5"/>
        <v>II</v>
      </c>
    </row>
    <row r="91" spans="1:12" x14ac:dyDescent="0.25">
      <c r="A91" t="s">
        <v>187</v>
      </c>
      <c r="B91" t="s">
        <v>665</v>
      </c>
      <c r="C91" t="s">
        <v>667</v>
      </c>
      <c r="D91" s="10">
        <v>77</v>
      </c>
      <c r="E91" s="10">
        <v>25</v>
      </c>
      <c r="F91" s="10">
        <v>89</v>
      </c>
      <c r="G91" t="str">
        <f>VLOOKUP('Dati studenti'!A91,'Dati anagrafici'!A:D,2,FALSE)</f>
        <v>M</v>
      </c>
      <c r="H91" t="str">
        <f>VLOOKUP('Dati studenti'!A91,'Dati anagrafici'!A:D,3,FALSE)</f>
        <v>Olandese</v>
      </c>
      <c r="I91" t="str">
        <f>VLOOKUP('Dati studenti'!A91,'Dati anagrafici'!A:D,4,FALSE)</f>
        <v>Firenze</v>
      </c>
      <c r="J91" s="10">
        <f t="shared" si="3"/>
        <v>191</v>
      </c>
      <c r="K91" s="10">
        <f t="shared" si="4"/>
        <v>89</v>
      </c>
      <c r="L91" t="str">
        <f t="shared" si="5"/>
        <v>I</v>
      </c>
    </row>
    <row r="92" spans="1:12" x14ac:dyDescent="0.25">
      <c r="A92" t="s">
        <v>338</v>
      </c>
      <c r="B92" t="s">
        <v>665</v>
      </c>
      <c r="C92" t="s">
        <v>668</v>
      </c>
      <c r="D92" s="10">
        <v>12</v>
      </c>
      <c r="E92" s="10">
        <v>30</v>
      </c>
      <c r="F92" s="10">
        <v>55</v>
      </c>
      <c r="G92" t="str">
        <f>VLOOKUP('Dati studenti'!A92,'Dati anagrafici'!A:D,2,FALSE)</f>
        <v>F</v>
      </c>
      <c r="H92" t="str">
        <f>VLOOKUP('Dati studenti'!A92,'Dati anagrafici'!A:D,3,FALSE)</f>
        <v>Italiana</v>
      </c>
      <c r="I92" t="str">
        <f>VLOOKUP('Dati studenti'!A92,'Dati anagrafici'!A:D,4,FALSE)</f>
        <v>Milano</v>
      </c>
      <c r="J92" s="10">
        <f t="shared" si="3"/>
        <v>97</v>
      </c>
      <c r="K92" s="10">
        <f t="shared" si="4"/>
        <v>55</v>
      </c>
      <c r="L92" t="str">
        <f t="shared" si="5"/>
        <v>II</v>
      </c>
    </row>
    <row r="93" spans="1:12" x14ac:dyDescent="0.25">
      <c r="A93" t="s">
        <v>584</v>
      </c>
      <c r="B93" t="s">
        <v>665</v>
      </c>
      <c r="C93" t="s">
        <v>666</v>
      </c>
      <c r="D93" s="10">
        <v>87</v>
      </c>
      <c r="E93" s="10">
        <v>45</v>
      </c>
      <c r="F93" s="10">
        <v>30</v>
      </c>
      <c r="G93" t="str">
        <f>VLOOKUP('Dati studenti'!A93,'Dati anagrafici'!A:D,2,FALSE)</f>
        <v>M</v>
      </c>
      <c r="H93" t="str">
        <f>VLOOKUP('Dati studenti'!A93,'Dati anagrafici'!A:D,3,FALSE)</f>
        <v>Italiana</v>
      </c>
      <c r="I93" t="str">
        <f>VLOOKUP('Dati studenti'!A93,'Dati anagrafici'!A:D,4,FALSE)</f>
        <v>Torino</v>
      </c>
      <c r="J93" s="10">
        <f t="shared" si="3"/>
        <v>162</v>
      </c>
      <c r="K93" s="10">
        <f t="shared" si="4"/>
        <v>87</v>
      </c>
      <c r="L93" t="str">
        <f t="shared" si="5"/>
        <v>I</v>
      </c>
    </row>
    <row r="94" spans="1:12" x14ac:dyDescent="0.25">
      <c r="A94" t="s">
        <v>317</v>
      </c>
      <c r="B94" t="s">
        <v>665</v>
      </c>
      <c r="C94" t="s">
        <v>668</v>
      </c>
      <c r="D94" s="10">
        <v>13</v>
      </c>
      <c r="E94" s="10">
        <v>24</v>
      </c>
      <c r="F94" s="10">
        <v>43</v>
      </c>
      <c r="G94" t="str">
        <f>VLOOKUP('Dati studenti'!A94,'Dati anagrafici'!A:D,2,FALSE)</f>
        <v>M</v>
      </c>
      <c r="H94" t="str">
        <f>VLOOKUP('Dati studenti'!A94,'Dati anagrafici'!A:D,3,FALSE)</f>
        <v>Italiana</v>
      </c>
      <c r="I94" t="str">
        <f>VLOOKUP('Dati studenti'!A94,'Dati anagrafici'!A:D,4,FALSE)</f>
        <v>Macerata</v>
      </c>
      <c r="J94" s="10">
        <f t="shared" si="3"/>
        <v>80</v>
      </c>
      <c r="K94" s="10">
        <f t="shared" si="4"/>
        <v>43</v>
      </c>
      <c r="L94" t="str">
        <f t="shared" si="5"/>
        <v>II</v>
      </c>
    </row>
    <row r="95" spans="1:12" x14ac:dyDescent="0.25">
      <c r="A95" t="s">
        <v>405</v>
      </c>
      <c r="B95" t="s">
        <v>665</v>
      </c>
      <c r="C95" t="s">
        <v>668</v>
      </c>
      <c r="D95" s="10">
        <v>77</v>
      </c>
      <c r="E95" s="10">
        <v>12</v>
      </c>
      <c r="F95" s="10">
        <v>87</v>
      </c>
      <c r="G95" t="str">
        <f>VLOOKUP('Dati studenti'!A95,'Dati anagrafici'!A:D,2,FALSE)</f>
        <v>M</v>
      </c>
      <c r="H95" t="str">
        <f>VLOOKUP('Dati studenti'!A95,'Dati anagrafici'!A:D,3,FALSE)</f>
        <v>Italiana</v>
      </c>
      <c r="I95" t="str">
        <f>VLOOKUP('Dati studenti'!A95,'Dati anagrafici'!A:D,4,FALSE)</f>
        <v>Paesi Bassi</v>
      </c>
      <c r="J95" s="10">
        <f t="shared" si="3"/>
        <v>176</v>
      </c>
      <c r="K95" s="10">
        <f t="shared" si="4"/>
        <v>87</v>
      </c>
      <c r="L95" t="str">
        <f t="shared" si="5"/>
        <v>I</v>
      </c>
    </row>
    <row r="96" spans="1:12" x14ac:dyDescent="0.25">
      <c r="A96" t="s">
        <v>521</v>
      </c>
      <c r="B96" t="s">
        <v>663</v>
      </c>
      <c r="C96" t="s">
        <v>669</v>
      </c>
      <c r="D96" s="10">
        <v>25</v>
      </c>
      <c r="E96" s="10">
        <v>30</v>
      </c>
      <c r="F96" s="10">
        <v>45</v>
      </c>
      <c r="G96" t="str">
        <f>VLOOKUP('Dati studenti'!A96,'Dati anagrafici'!A:D,2,FALSE)</f>
        <v>M</v>
      </c>
      <c r="H96" t="str">
        <f>VLOOKUP('Dati studenti'!A96,'Dati anagrafici'!A:D,3,FALSE)</f>
        <v>Italiana</v>
      </c>
      <c r="I96" t="str">
        <f>VLOOKUP('Dati studenti'!A96,'Dati anagrafici'!A:D,4,FALSE)</f>
        <v>Roma</v>
      </c>
      <c r="J96" s="10">
        <f t="shared" si="3"/>
        <v>100</v>
      </c>
      <c r="K96" s="10">
        <f t="shared" si="4"/>
        <v>45</v>
      </c>
      <c r="L96" t="str">
        <f t="shared" si="5"/>
        <v>I</v>
      </c>
    </row>
    <row r="97" spans="1:12" x14ac:dyDescent="0.25">
      <c r="A97" t="s">
        <v>170</v>
      </c>
      <c r="B97" t="s">
        <v>665</v>
      </c>
      <c r="C97" t="s">
        <v>666</v>
      </c>
      <c r="D97" s="10">
        <v>87</v>
      </c>
      <c r="E97" s="10">
        <v>45</v>
      </c>
      <c r="F97" s="10">
        <v>30</v>
      </c>
      <c r="G97" t="str">
        <f>VLOOKUP('Dati studenti'!A97,'Dati anagrafici'!A:D,2,FALSE)</f>
        <v>M</v>
      </c>
      <c r="H97" t="str">
        <f>VLOOKUP('Dati studenti'!A97,'Dati anagrafici'!A:D,3,FALSE)</f>
        <v>Danese</v>
      </c>
      <c r="I97" t="str">
        <f>VLOOKUP('Dati studenti'!A97,'Dati anagrafici'!A:D,4,FALSE)</f>
        <v>EN</v>
      </c>
      <c r="J97" s="10">
        <f t="shared" si="3"/>
        <v>162</v>
      </c>
      <c r="K97" s="10">
        <f t="shared" si="4"/>
        <v>87</v>
      </c>
      <c r="L97" t="str">
        <f t="shared" si="5"/>
        <v>I</v>
      </c>
    </row>
    <row r="98" spans="1:12" x14ac:dyDescent="0.25">
      <c r="A98" t="s">
        <v>573</v>
      </c>
      <c r="B98" t="s">
        <v>663</v>
      </c>
      <c r="C98" t="s">
        <v>667</v>
      </c>
      <c r="D98" s="10">
        <v>12</v>
      </c>
      <c r="E98" s="10">
        <v>30</v>
      </c>
      <c r="F98" s="10">
        <v>55</v>
      </c>
      <c r="G98" t="str">
        <f>VLOOKUP('Dati studenti'!A98,'Dati anagrafici'!A:D,2,FALSE)</f>
        <v>M</v>
      </c>
      <c r="H98" t="str">
        <f>VLOOKUP('Dati studenti'!A98,'Dati anagrafici'!A:D,3,FALSE)</f>
        <v>Italiana</v>
      </c>
      <c r="I98" t="str">
        <f>VLOOKUP('Dati studenti'!A98,'Dati anagrafici'!A:D,4,FALSE)</f>
        <v>Taranto</v>
      </c>
      <c r="J98" s="10">
        <f t="shared" si="3"/>
        <v>97</v>
      </c>
      <c r="K98" s="10">
        <f t="shared" si="4"/>
        <v>55</v>
      </c>
      <c r="L98" t="str">
        <f t="shared" si="5"/>
        <v>II</v>
      </c>
    </row>
    <row r="99" spans="1:12" x14ac:dyDescent="0.25">
      <c r="A99" t="s">
        <v>124</v>
      </c>
      <c r="B99" t="s">
        <v>665</v>
      </c>
      <c r="C99" t="s">
        <v>668</v>
      </c>
      <c r="D99" s="10">
        <v>15</v>
      </c>
      <c r="E99" s="10">
        <v>13</v>
      </c>
      <c r="F99" s="10">
        <v>24</v>
      </c>
      <c r="G99" t="str">
        <f>VLOOKUP('Dati studenti'!A99,'Dati anagrafici'!A:D,2,FALSE)</f>
        <v>M</v>
      </c>
      <c r="H99" t="str">
        <f>VLOOKUP('Dati studenti'!A99,'Dati anagrafici'!A:D,3,FALSE)</f>
        <v>Italiana</v>
      </c>
      <c r="I99" t="str">
        <f>VLOOKUP('Dati studenti'!A99,'Dati anagrafici'!A:D,4,FALSE)</f>
        <v>Canada</v>
      </c>
      <c r="J99" s="10">
        <f t="shared" si="3"/>
        <v>52</v>
      </c>
      <c r="K99" s="10">
        <f t="shared" si="4"/>
        <v>24</v>
      </c>
      <c r="L99" t="str">
        <f t="shared" si="5"/>
        <v>II</v>
      </c>
    </row>
    <row r="100" spans="1:12" x14ac:dyDescent="0.25">
      <c r="A100" t="s">
        <v>207</v>
      </c>
      <c r="B100" t="s">
        <v>663</v>
      </c>
      <c r="C100" t="s">
        <v>666</v>
      </c>
      <c r="D100" s="10">
        <v>12</v>
      </c>
      <c r="E100" s="10">
        <v>30</v>
      </c>
      <c r="F100" s="10">
        <v>45</v>
      </c>
      <c r="G100" t="str">
        <f>VLOOKUP('Dati studenti'!A100,'Dati anagrafici'!A:D,2,FALSE)</f>
        <v>M</v>
      </c>
      <c r="H100" t="str">
        <f>VLOOKUP('Dati studenti'!A100,'Dati anagrafici'!A:D,3,FALSE)</f>
        <v>Italiana</v>
      </c>
      <c r="I100" t="str">
        <f>VLOOKUP('Dati studenti'!A100,'Dati anagrafici'!A:D,4,FALSE)</f>
        <v>Forlì-Cesena</v>
      </c>
      <c r="J100" s="10">
        <f t="shared" si="3"/>
        <v>87</v>
      </c>
      <c r="K100" s="10">
        <f t="shared" si="4"/>
        <v>45</v>
      </c>
      <c r="L100" t="str">
        <f t="shared" si="5"/>
        <v>II</v>
      </c>
    </row>
    <row r="101" spans="1:12" x14ac:dyDescent="0.25">
      <c r="A101" t="s">
        <v>168</v>
      </c>
      <c r="B101" t="s">
        <v>663</v>
      </c>
      <c r="C101" t="s">
        <v>666</v>
      </c>
      <c r="D101" s="10">
        <v>87</v>
      </c>
      <c r="E101" s="10">
        <v>45</v>
      </c>
      <c r="F101" s="10">
        <v>30</v>
      </c>
      <c r="G101" t="str">
        <f>VLOOKUP('Dati studenti'!A101,'Dati anagrafici'!A:D,2,FALSE)</f>
        <v>M</v>
      </c>
      <c r="H101" t="str">
        <f>VLOOKUP('Dati studenti'!A101,'Dati anagrafici'!A:D,3,FALSE)</f>
        <v>Italiana</v>
      </c>
      <c r="I101" t="str">
        <f>VLOOKUP('Dati studenti'!A101,'Dati anagrafici'!A:D,4,FALSE)</f>
        <v>Danimarca</v>
      </c>
      <c r="J101" s="10">
        <f t="shared" si="3"/>
        <v>162</v>
      </c>
      <c r="K101" s="10">
        <f t="shared" si="4"/>
        <v>87</v>
      </c>
      <c r="L101" t="str">
        <f t="shared" si="5"/>
        <v>I</v>
      </c>
    </row>
    <row r="102" spans="1:12" x14ac:dyDescent="0.25">
      <c r="A102" t="s">
        <v>585</v>
      </c>
      <c r="B102" t="s">
        <v>665</v>
      </c>
      <c r="C102" t="s">
        <v>667</v>
      </c>
      <c r="D102" s="10">
        <v>12</v>
      </c>
      <c r="E102" s="10">
        <v>30</v>
      </c>
      <c r="F102" s="10">
        <v>55</v>
      </c>
      <c r="G102" t="str">
        <f>VLOOKUP('Dati studenti'!A102,'Dati anagrafici'!A:D,2,FALSE)</f>
        <v>M</v>
      </c>
      <c r="H102" t="str">
        <f>VLOOKUP('Dati studenti'!A102,'Dati anagrafici'!A:D,3,FALSE)</f>
        <v>Italiana</v>
      </c>
      <c r="I102" t="str">
        <f>VLOOKUP('Dati studenti'!A102,'Dati anagrafici'!A:D,4,FALSE)</f>
        <v>Torino</v>
      </c>
      <c r="J102" s="10">
        <f t="shared" si="3"/>
        <v>97</v>
      </c>
      <c r="K102" s="10">
        <f t="shared" si="4"/>
        <v>55</v>
      </c>
      <c r="L102" t="str">
        <f t="shared" si="5"/>
        <v>II</v>
      </c>
    </row>
    <row r="103" spans="1:12" x14ac:dyDescent="0.25">
      <c r="A103" t="s">
        <v>322</v>
      </c>
      <c r="B103" t="s">
        <v>663</v>
      </c>
      <c r="C103" t="s">
        <v>666</v>
      </c>
      <c r="D103" s="10">
        <v>15</v>
      </c>
      <c r="E103" s="10">
        <v>13</v>
      </c>
      <c r="F103" s="10">
        <v>24</v>
      </c>
      <c r="G103" t="str">
        <f>VLOOKUP('Dati studenti'!A103,'Dati anagrafici'!A:D,2,FALSE)</f>
        <v>M</v>
      </c>
      <c r="H103" t="str">
        <f>VLOOKUP('Dati studenti'!A103,'Dati anagrafici'!A:D,3,FALSE)</f>
        <v>Italiana</v>
      </c>
      <c r="I103" t="str">
        <f>VLOOKUP('Dati studenti'!A103,'Dati anagrafici'!A:D,4,FALSE)</f>
        <v>Mantova</v>
      </c>
      <c r="J103" s="10">
        <f t="shared" si="3"/>
        <v>52</v>
      </c>
      <c r="K103" s="10">
        <f t="shared" si="4"/>
        <v>24</v>
      </c>
      <c r="L103" t="str">
        <f t="shared" si="5"/>
        <v>II</v>
      </c>
    </row>
    <row r="104" spans="1:12" x14ac:dyDescent="0.25">
      <c r="A104" t="s">
        <v>435</v>
      </c>
      <c r="B104" t="s">
        <v>663</v>
      </c>
      <c r="C104" t="s">
        <v>664</v>
      </c>
      <c r="D104" s="10">
        <v>77</v>
      </c>
      <c r="E104" s="10">
        <v>25</v>
      </c>
      <c r="F104" s="10">
        <v>89</v>
      </c>
      <c r="G104" t="str">
        <f>VLOOKUP('Dati studenti'!A104,'Dati anagrafici'!A:D,2,FALSE)</f>
        <v>F</v>
      </c>
      <c r="H104" t="str">
        <f>VLOOKUP('Dati studenti'!A104,'Dati anagrafici'!A:D,3,FALSE)</f>
        <v>Italiana</v>
      </c>
      <c r="I104" t="str">
        <f>VLOOKUP('Dati studenti'!A104,'Dati anagrafici'!A:D,4,FALSE)</f>
        <v>Perugia</v>
      </c>
      <c r="J104" s="10">
        <f t="shared" si="3"/>
        <v>191</v>
      </c>
      <c r="K104" s="10">
        <f t="shared" si="4"/>
        <v>89</v>
      </c>
      <c r="L104" t="str">
        <f t="shared" si="5"/>
        <v>I</v>
      </c>
    </row>
    <row r="105" spans="1:12" x14ac:dyDescent="0.25">
      <c r="A105" t="s">
        <v>545</v>
      </c>
      <c r="B105" t="s">
        <v>665</v>
      </c>
      <c r="C105" t="s">
        <v>667</v>
      </c>
      <c r="D105" s="10">
        <v>12</v>
      </c>
      <c r="E105" s="10">
        <v>30</v>
      </c>
      <c r="F105" s="10">
        <v>55</v>
      </c>
      <c r="G105" t="str">
        <f>VLOOKUP('Dati studenti'!A105,'Dati anagrafici'!A:D,2,FALSE)</f>
        <v>F</v>
      </c>
      <c r="H105" t="str">
        <f>VLOOKUP('Dati studenti'!A105,'Dati anagrafici'!A:D,3,FALSE)</f>
        <v>Italiana</v>
      </c>
      <c r="I105" t="str">
        <f>VLOOKUP('Dati studenti'!A105,'Dati anagrafici'!A:D,4,FALSE)</f>
        <v>Rovigo</v>
      </c>
      <c r="J105" s="10">
        <f t="shared" si="3"/>
        <v>97</v>
      </c>
      <c r="K105" s="10">
        <f t="shared" si="4"/>
        <v>55</v>
      </c>
      <c r="L105" t="str">
        <f t="shared" si="5"/>
        <v>II</v>
      </c>
    </row>
    <row r="106" spans="1:12" x14ac:dyDescent="0.25">
      <c r="A106" t="s">
        <v>550</v>
      </c>
      <c r="B106" t="s">
        <v>665</v>
      </c>
      <c r="C106" t="s">
        <v>669</v>
      </c>
      <c r="D106" s="10">
        <v>87</v>
      </c>
      <c r="E106" s="10">
        <v>45</v>
      </c>
      <c r="F106" s="10">
        <v>30</v>
      </c>
      <c r="G106" t="str">
        <f>VLOOKUP('Dati studenti'!A106,'Dati anagrafici'!A:D,2,FALSE)</f>
        <v>M</v>
      </c>
      <c r="H106" t="str">
        <f>VLOOKUP('Dati studenti'!A106,'Dati anagrafici'!A:D,3,FALSE)</f>
        <v>Italiana</v>
      </c>
      <c r="I106" t="str">
        <f>VLOOKUP('Dati studenti'!A106,'Dati anagrafici'!A:D,4,FALSE)</f>
        <v>Salerno</v>
      </c>
      <c r="J106" s="10">
        <f t="shared" si="3"/>
        <v>162</v>
      </c>
      <c r="K106" s="10">
        <f t="shared" si="4"/>
        <v>87</v>
      </c>
      <c r="L106" t="str">
        <f t="shared" si="5"/>
        <v>I</v>
      </c>
    </row>
    <row r="107" spans="1:12" x14ac:dyDescent="0.25">
      <c r="A107" t="s">
        <v>159</v>
      </c>
      <c r="B107" t="s">
        <v>665</v>
      </c>
      <c r="C107" t="s">
        <v>668</v>
      </c>
      <c r="D107" s="10">
        <v>13</v>
      </c>
      <c r="E107" s="10">
        <v>24</v>
      </c>
      <c r="F107" s="10">
        <v>43</v>
      </c>
      <c r="G107" t="str">
        <f>VLOOKUP('Dati studenti'!A107,'Dati anagrafici'!A:D,2,FALSE)</f>
        <v>M</v>
      </c>
      <c r="H107" t="str">
        <f>VLOOKUP('Dati studenti'!A107,'Dati anagrafici'!A:D,3,FALSE)</f>
        <v>Italiana</v>
      </c>
      <c r="I107" t="str">
        <f>VLOOKUP('Dati studenti'!A107,'Dati anagrafici'!A:D,4,FALSE)</f>
        <v>Cremona</v>
      </c>
      <c r="J107" s="10">
        <f t="shared" si="3"/>
        <v>80</v>
      </c>
      <c r="K107" s="10">
        <f t="shared" si="4"/>
        <v>43</v>
      </c>
      <c r="L107" t="str">
        <f t="shared" si="5"/>
        <v>II</v>
      </c>
    </row>
    <row r="108" spans="1:12" x14ac:dyDescent="0.25">
      <c r="A108" t="s">
        <v>378</v>
      </c>
      <c r="B108" t="s">
        <v>663</v>
      </c>
      <c r="C108" t="s">
        <v>666</v>
      </c>
      <c r="D108" s="10">
        <v>77</v>
      </c>
      <c r="E108" s="10">
        <v>12</v>
      </c>
      <c r="F108" s="10">
        <v>87</v>
      </c>
      <c r="G108" t="str">
        <f>VLOOKUP('Dati studenti'!A108,'Dati anagrafici'!A:D,2,FALSE)</f>
        <v>M</v>
      </c>
      <c r="H108" t="str">
        <f>VLOOKUP('Dati studenti'!A108,'Dati anagrafici'!A:D,3,FALSE)</f>
        <v>Italiana</v>
      </c>
      <c r="I108" t="str">
        <f>VLOOKUP('Dati studenti'!A108,'Dati anagrafici'!A:D,4,FALSE)</f>
        <v>Napoli</v>
      </c>
      <c r="J108" s="10">
        <f t="shared" si="3"/>
        <v>176</v>
      </c>
      <c r="K108" s="10">
        <f t="shared" si="4"/>
        <v>87</v>
      </c>
      <c r="L108" t="str">
        <f t="shared" si="5"/>
        <v>I</v>
      </c>
    </row>
    <row r="109" spans="1:12" x14ac:dyDescent="0.25">
      <c r="A109" t="s">
        <v>141</v>
      </c>
      <c r="B109" t="s">
        <v>665</v>
      </c>
      <c r="C109" t="s">
        <v>669</v>
      </c>
      <c r="D109" s="10">
        <v>87</v>
      </c>
      <c r="E109" s="10">
        <v>45</v>
      </c>
      <c r="F109" s="10">
        <v>30</v>
      </c>
      <c r="G109" t="str">
        <f>VLOOKUP('Dati studenti'!A109,'Dati anagrafici'!A:D,2,FALSE)</f>
        <v>M</v>
      </c>
      <c r="H109" t="str">
        <f>VLOOKUP('Dati studenti'!A109,'Dati anagrafici'!A:D,3,FALSE)</f>
        <v>Italiana</v>
      </c>
      <c r="I109" t="str">
        <f>VLOOKUP('Dati studenti'!A109,'Dati anagrafici'!A:D,4,FALSE)</f>
        <v>Catanzaro</v>
      </c>
      <c r="J109" s="10">
        <f t="shared" si="3"/>
        <v>162</v>
      </c>
      <c r="K109" s="10">
        <f t="shared" si="4"/>
        <v>87</v>
      </c>
      <c r="L109" t="str">
        <f t="shared" si="5"/>
        <v>I</v>
      </c>
    </row>
    <row r="110" spans="1:12" x14ac:dyDescent="0.25">
      <c r="A110" t="s">
        <v>602</v>
      </c>
      <c r="B110" t="s">
        <v>663</v>
      </c>
      <c r="C110" t="s">
        <v>664</v>
      </c>
      <c r="D110" s="10">
        <v>12</v>
      </c>
      <c r="E110" s="10">
        <v>30</v>
      </c>
      <c r="F110" s="10">
        <v>55</v>
      </c>
      <c r="G110" t="str">
        <f>VLOOKUP('Dati studenti'!A110,'Dati anagrafici'!A:D,2,FALSE)</f>
        <v>M</v>
      </c>
      <c r="H110" t="str">
        <f>VLOOKUP('Dati studenti'!A110,'Dati anagrafici'!A:D,3,FALSE)</f>
        <v>Italiana</v>
      </c>
      <c r="I110" t="str">
        <f>VLOOKUP('Dati studenti'!A110,'Dati anagrafici'!A:D,4,FALSE)</f>
        <v>Trento</v>
      </c>
      <c r="J110" s="10">
        <f t="shared" si="3"/>
        <v>97</v>
      </c>
      <c r="K110" s="10">
        <f t="shared" si="4"/>
        <v>55</v>
      </c>
      <c r="L110" t="str">
        <f t="shared" si="5"/>
        <v>II</v>
      </c>
    </row>
    <row r="111" spans="1:12" x14ac:dyDescent="0.25">
      <c r="A111" t="s">
        <v>522</v>
      </c>
      <c r="B111" t="s">
        <v>665</v>
      </c>
      <c r="C111" t="s">
        <v>668</v>
      </c>
      <c r="D111" s="10">
        <v>15</v>
      </c>
      <c r="E111" s="10">
        <v>13</v>
      </c>
      <c r="F111" s="10">
        <v>24</v>
      </c>
      <c r="G111" t="str">
        <f>VLOOKUP('Dati studenti'!A111,'Dati anagrafici'!A:D,2,FALSE)</f>
        <v>M</v>
      </c>
      <c r="H111" t="str">
        <f>VLOOKUP('Dati studenti'!A111,'Dati anagrafici'!A:D,3,FALSE)</f>
        <v>Italiana</v>
      </c>
      <c r="I111" t="str">
        <f>VLOOKUP('Dati studenti'!A111,'Dati anagrafici'!A:D,4,FALSE)</f>
        <v>Roma</v>
      </c>
      <c r="J111" s="10">
        <f t="shared" si="3"/>
        <v>52</v>
      </c>
      <c r="K111" s="10">
        <f t="shared" si="4"/>
        <v>24</v>
      </c>
      <c r="L111" t="str">
        <f t="shared" si="5"/>
        <v>II</v>
      </c>
    </row>
    <row r="112" spans="1:12" x14ac:dyDescent="0.25">
      <c r="A112" t="s">
        <v>270</v>
      </c>
      <c r="B112" t="s">
        <v>665</v>
      </c>
      <c r="C112" t="s">
        <v>667</v>
      </c>
      <c r="D112" s="10">
        <v>77</v>
      </c>
      <c r="E112" s="10">
        <v>25</v>
      </c>
      <c r="F112" s="10">
        <v>89</v>
      </c>
      <c r="G112" t="str">
        <f>VLOOKUP('Dati studenti'!A112,'Dati anagrafici'!A:D,2,FALSE)</f>
        <v>M</v>
      </c>
      <c r="H112" t="str">
        <f>VLOOKUP('Dati studenti'!A112,'Dati anagrafici'!A:D,3,FALSE)</f>
        <v>Italiana</v>
      </c>
      <c r="I112" t="str">
        <f>VLOOKUP('Dati studenti'!A112,'Dati anagrafici'!A:D,4,FALSE)</f>
        <v>La Spezia</v>
      </c>
      <c r="J112" s="10">
        <f t="shared" si="3"/>
        <v>191</v>
      </c>
      <c r="K112" s="10">
        <f t="shared" si="4"/>
        <v>89</v>
      </c>
      <c r="L112" t="str">
        <f t="shared" si="5"/>
        <v>I</v>
      </c>
    </row>
    <row r="113" spans="1:12" x14ac:dyDescent="0.25">
      <c r="A113" t="s">
        <v>224</v>
      </c>
      <c r="B113" t="s">
        <v>663</v>
      </c>
      <c r="C113" t="s">
        <v>668</v>
      </c>
      <c r="D113" s="10">
        <v>12</v>
      </c>
      <c r="E113" s="10">
        <v>30</v>
      </c>
      <c r="F113" s="10">
        <v>55</v>
      </c>
      <c r="G113" t="str">
        <f>VLOOKUP('Dati studenti'!A113,'Dati anagrafici'!A:D,2,FALSE)</f>
        <v>M</v>
      </c>
      <c r="H113" t="str">
        <f>VLOOKUP('Dati studenti'!A113,'Dati anagrafici'!A:D,3,FALSE)</f>
        <v>Italiana</v>
      </c>
      <c r="I113" t="str">
        <f>VLOOKUP('Dati studenti'!A113,'Dati anagrafici'!A:D,4,FALSE)</f>
        <v>Genova</v>
      </c>
      <c r="J113" s="10">
        <f t="shared" si="3"/>
        <v>97</v>
      </c>
      <c r="K113" s="10">
        <f t="shared" si="4"/>
        <v>55</v>
      </c>
      <c r="L113" t="str">
        <f t="shared" si="5"/>
        <v>II</v>
      </c>
    </row>
    <row r="114" spans="1:12" x14ac:dyDescent="0.25">
      <c r="A114" t="s">
        <v>68</v>
      </c>
      <c r="B114" t="s">
        <v>663</v>
      </c>
      <c r="C114" t="s">
        <v>669</v>
      </c>
      <c r="D114" s="10">
        <v>87</v>
      </c>
      <c r="E114" s="10">
        <v>45</v>
      </c>
      <c r="F114" s="10">
        <v>30</v>
      </c>
      <c r="G114" t="str">
        <f>VLOOKUP('Dati studenti'!A114,'Dati anagrafici'!A:D,2,FALSE)</f>
        <v>M</v>
      </c>
      <c r="H114" t="str">
        <f>VLOOKUP('Dati studenti'!A114,'Dati anagrafici'!A:D,3,FALSE)</f>
        <v>Italiana</v>
      </c>
      <c r="I114" t="str">
        <f>VLOOKUP('Dati studenti'!A114,'Dati anagrafici'!A:D,4,FALSE)</f>
        <v>Benevento</v>
      </c>
      <c r="J114" s="10">
        <f t="shared" si="3"/>
        <v>162</v>
      </c>
      <c r="K114" s="10">
        <f t="shared" si="4"/>
        <v>87</v>
      </c>
      <c r="L114" t="str">
        <f t="shared" si="5"/>
        <v>I</v>
      </c>
    </row>
    <row r="115" spans="1:12" x14ac:dyDescent="0.25">
      <c r="A115" t="s">
        <v>339</v>
      </c>
      <c r="B115" t="s">
        <v>663</v>
      </c>
      <c r="C115" t="s">
        <v>666</v>
      </c>
      <c r="D115" s="10">
        <v>13</v>
      </c>
      <c r="E115" s="10">
        <v>24</v>
      </c>
      <c r="F115" s="10">
        <v>43</v>
      </c>
      <c r="G115" t="str">
        <f>VLOOKUP('Dati studenti'!A115,'Dati anagrafici'!A:D,2,FALSE)</f>
        <v>M</v>
      </c>
      <c r="H115" t="str">
        <f>VLOOKUP('Dati studenti'!A115,'Dati anagrafici'!A:D,3,FALSE)</f>
        <v>Italiana</v>
      </c>
      <c r="I115" t="str">
        <f>VLOOKUP('Dati studenti'!A115,'Dati anagrafici'!A:D,4,FALSE)</f>
        <v>Milano</v>
      </c>
      <c r="J115" s="10">
        <f t="shared" si="3"/>
        <v>80</v>
      </c>
      <c r="K115" s="10">
        <f t="shared" si="4"/>
        <v>43</v>
      </c>
      <c r="L115" t="str">
        <f t="shared" si="5"/>
        <v>II</v>
      </c>
    </row>
    <row r="116" spans="1:12" x14ac:dyDescent="0.25">
      <c r="A116" t="s">
        <v>586</v>
      </c>
      <c r="B116" t="s">
        <v>665</v>
      </c>
      <c r="C116" t="s">
        <v>666</v>
      </c>
      <c r="D116" s="10">
        <v>77</v>
      </c>
      <c r="E116" s="10">
        <v>12</v>
      </c>
      <c r="F116" s="10">
        <v>87</v>
      </c>
      <c r="G116" t="str">
        <f>VLOOKUP('Dati studenti'!A116,'Dati anagrafici'!A:D,2,FALSE)</f>
        <v>M</v>
      </c>
      <c r="H116" t="str">
        <f>VLOOKUP('Dati studenti'!A116,'Dati anagrafici'!A:D,3,FALSE)</f>
        <v>Italiana</v>
      </c>
      <c r="I116" t="str">
        <f>VLOOKUP('Dati studenti'!A116,'Dati anagrafici'!A:D,4,FALSE)</f>
        <v>Torino</v>
      </c>
      <c r="J116" s="10">
        <f t="shared" si="3"/>
        <v>176</v>
      </c>
      <c r="K116" s="10">
        <f t="shared" si="4"/>
        <v>87</v>
      </c>
      <c r="L116" t="str">
        <f t="shared" si="5"/>
        <v>I</v>
      </c>
    </row>
    <row r="117" spans="1:12" x14ac:dyDescent="0.25">
      <c r="A117" t="s">
        <v>613</v>
      </c>
      <c r="B117" t="s">
        <v>663</v>
      </c>
      <c r="C117" t="s">
        <v>668</v>
      </c>
      <c r="D117" s="10">
        <v>77</v>
      </c>
      <c r="E117" s="10">
        <v>25</v>
      </c>
      <c r="F117" s="10">
        <v>89</v>
      </c>
      <c r="G117" t="str">
        <f>VLOOKUP('Dati studenti'!A117,'Dati anagrafici'!A:D,2,FALSE)</f>
        <v>F</v>
      </c>
      <c r="H117" t="str">
        <f>VLOOKUP('Dati studenti'!A117,'Dati anagrafici'!A:D,3,FALSE)</f>
        <v>Italiana</v>
      </c>
      <c r="I117" t="str">
        <f>VLOOKUP('Dati studenti'!A117,'Dati anagrafici'!A:D,4,FALSE)</f>
        <v>Udine</v>
      </c>
      <c r="J117" s="10">
        <f t="shared" si="3"/>
        <v>191</v>
      </c>
      <c r="K117" s="10">
        <f t="shared" si="4"/>
        <v>89</v>
      </c>
      <c r="L117" t="str">
        <f t="shared" si="5"/>
        <v>I</v>
      </c>
    </row>
    <row r="118" spans="1:12" x14ac:dyDescent="0.25">
      <c r="A118" t="s">
        <v>225</v>
      </c>
      <c r="B118" t="s">
        <v>663</v>
      </c>
      <c r="C118" t="s">
        <v>666</v>
      </c>
      <c r="D118" s="10">
        <v>12</v>
      </c>
      <c r="E118" s="10">
        <v>30</v>
      </c>
      <c r="F118" s="10">
        <v>55</v>
      </c>
      <c r="G118" t="str">
        <f>VLOOKUP('Dati studenti'!A118,'Dati anagrafici'!A:D,2,FALSE)</f>
        <v>M</v>
      </c>
      <c r="H118" t="str">
        <f>VLOOKUP('Dati studenti'!A118,'Dati anagrafici'!A:D,3,FALSE)</f>
        <v>Italiana</v>
      </c>
      <c r="I118" t="str">
        <f>VLOOKUP('Dati studenti'!A118,'Dati anagrafici'!A:D,4,FALSE)</f>
        <v>Genova</v>
      </c>
      <c r="J118" s="10">
        <f t="shared" si="3"/>
        <v>97</v>
      </c>
      <c r="K118" s="10">
        <f t="shared" si="4"/>
        <v>55</v>
      </c>
      <c r="L118" t="str">
        <f t="shared" si="5"/>
        <v>II</v>
      </c>
    </row>
    <row r="119" spans="1:12" x14ac:dyDescent="0.25">
      <c r="A119" t="s">
        <v>461</v>
      </c>
      <c r="B119" t="s">
        <v>663</v>
      </c>
      <c r="C119" t="s">
        <v>667</v>
      </c>
      <c r="D119" s="10">
        <v>87</v>
      </c>
      <c r="E119" s="10">
        <v>45</v>
      </c>
      <c r="F119" s="10">
        <v>30</v>
      </c>
      <c r="G119" t="str">
        <f>VLOOKUP('Dati studenti'!A119,'Dati anagrafici'!A:D,2,FALSE)</f>
        <v>M</v>
      </c>
      <c r="H119" t="str">
        <f>VLOOKUP('Dati studenti'!A119,'Dati anagrafici'!A:D,3,FALSE)</f>
        <v>Italiana</v>
      </c>
      <c r="I119" t="str">
        <f>VLOOKUP('Dati studenti'!A119,'Dati anagrafici'!A:D,4,FALSE)</f>
        <v>Pisa</v>
      </c>
      <c r="J119" s="10">
        <f t="shared" si="3"/>
        <v>162</v>
      </c>
      <c r="K119" s="10">
        <f t="shared" si="4"/>
        <v>87</v>
      </c>
      <c r="L119" t="str">
        <f t="shared" si="5"/>
        <v>I</v>
      </c>
    </row>
    <row r="120" spans="1:12" x14ac:dyDescent="0.25">
      <c r="A120" t="s">
        <v>226</v>
      </c>
      <c r="B120" t="s">
        <v>665</v>
      </c>
      <c r="C120" t="s">
        <v>666</v>
      </c>
      <c r="D120" s="10">
        <v>13</v>
      </c>
      <c r="E120" s="10">
        <v>24</v>
      </c>
      <c r="F120" s="10">
        <v>43</v>
      </c>
      <c r="G120" t="str">
        <f>VLOOKUP('Dati studenti'!A120,'Dati anagrafici'!A:D,2,FALSE)</f>
        <v>M</v>
      </c>
      <c r="H120" t="str">
        <f>VLOOKUP('Dati studenti'!A120,'Dati anagrafici'!A:D,3,FALSE)</f>
        <v>Italiana</v>
      </c>
      <c r="I120" t="str">
        <f>VLOOKUP('Dati studenti'!A120,'Dati anagrafici'!A:D,4,FALSE)</f>
        <v>Genova</v>
      </c>
      <c r="J120" s="10">
        <f t="shared" si="3"/>
        <v>80</v>
      </c>
      <c r="K120" s="10">
        <f t="shared" si="4"/>
        <v>43</v>
      </c>
      <c r="L120" t="str">
        <f t="shared" si="5"/>
        <v>II</v>
      </c>
    </row>
    <row r="121" spans="1:12" x14ac:dyDescent="0.25">
      <c r="A121" t="s">
        <v>290</v>
      </c>
      <c r="B121" t="s">
        <v>665</v>
      </c>
      <c r="C121" t="s">
        <v>668</v>
      </c>
      <c r="D121" s="10">
        <v>87</v>
      </c>
      <c r="E121" s="10">
        <v>13</v>
      </c>
      <c r="F121" s="10">
        <v>77</v>
      </c>
      <c r="G121" t="str">
        <f>VLOOKUP('Dati studenti'!A121,'Dati anagrafici'!A:D,2,FALSE)</f>
        <v>F</v>
      </c>
      <c r="H121" t="str">
        <f>VLOOKUP('Dati studenti'!A121,'Dati anagrafici'!A:D,3,FALSE)</f>
        <v>Italiana</v>
      </c>
      <c r="I121" t="str">
        <f>VLOOKUP('Dati studenti'!A121,'Dati anagrafici'!A:D,4,FALSE)</f>
        <v>Lodi</v>
      </c>
      <c r="J121" s="10">
        <f t="shared" si="3"/>
        <v>177</v>
      </c>
      <c r="K121" s="10">
        <f t="shared" si="4"/>
        <v>87</v>
      </c>
      <c r="L121" t="str">
        <f t="shared" si="5"/>
        <v>I</v>
      </c>
    </row>
    <row r="122" spans="1:12" x14ac:dyDescent="0.25">
      <c r="A122" t="s">
        <v>133</v>
      </c>
      <c r="B122" t="s">
        <v>663</v>
      </c>
      <c r="C122" t="s">
        <v>666</v>
      </c>
      <c r="D122" s="10">
        <v>45</v>
      </c>
      <c r="E122" s="10">
        <v>24</v>
      </c>
      <c r="F122" s="10">
        <v>12</v>
      </c>
      <c r="G122" t="str">
        <f>VLOOKUP('Dati studenti'!A122,'Dati anagrafici'!A:D,2,FALSE)</f>
        <v>M</v>
      </c>
      <c r="H122" t="str">
        <f>VLOOKUP('Dati studenti'!A122,'Dati anagrafici'!A:D,3,FALSE)</f>
        <v>Italiana</v>
      </c>
      <c r="I122" t="str">
        <f>VLOOKUP('Dati studenti'!A122,'Dati anagrafici'!A:D,4,FALSE)</f>
        <v>Catania</v>
      </c>
      <c r="J122" s="10">
        <f t="shared" si="3"/>
        <v>81</v>
      </c>
      <c r="K122" s="10">
        <f t="shared" si="4"/>
        <v>45</v>
      </c>
      <c r="L122" t="str">
        <f t="shared" si="5"/>
        <v>II</v>
      </c>
    </row>
    <row r="123" spans="1:12" x14ac:dyDescent="0.25">
      <c r="A123" t="s">
        <v>644</v>
      </c>
      <c r="B123" t="s">
        <v>665</v>
      </c>
      <c r="C123" t="s">
        <v>666</v>
      </c>
      <c r="D123" s="10">
        <v>30</v>
      </c>
      <c r="E123" s="10">
        <v>43</v>
      </c>
      <c r="F123" s="10">
        <v>87</v>
      </c>
      <c r="G123" t="str">
        <f>VLOOKUP('Dati studenti'!A123,'Dati anagrafici'!A:D,2,FALSE)</f>
        <v>F</v>
      </c>
      <c r="H123" t="str">
        <f>VLOOKUP('Dati studenti'!A123,'Dati anagrafici'!A:D,3,FALSE)</f>
        <v>Italiana</v>
      </c>
      <c r="I123" t="str">
        <f>VLOOKUP('Dati studenti'!A123,'Dati anagrafici'!A:D,4,FALSE)</f>
        <v>Verona</v>
      </c>
      <c r="J123" s="10">
        <f t="shared" si="3"/>
        <v>160</v>
      </c>
      <c r="K123" s="10">
        <f t="shared" si="4"/>
        <v>87</v>
      </c>
      <c r="L123" t="str">
        <f t="shared" si="5"/>
        <v>I</v>
      </c>
    </row>
    <row r="124" spans="1:12" x14ac:dyDescent="0.25">
      <c r="A124" t="s">
        <v>297</v>
      </c>
      <c r="B124" t="s">
        <v>663</v>
      </c>
      <c r="C124" t="s">
        <v>668</v>
      </c>
      <c r="D124" s="10">
        <v>77</v>
      </c>
      <c r="E124" s="10">
        <v>12</v>
      </c>
      <c r="F124" s="10">
        <v>87</v>
      </c>
      <c r="G124" t="str">
        <f>VLOOKUP('Dati studenti'!A124,'Dati anagrafici'!A:D,2,FALSE)</f>
        <v>F</v>
      </c>
      <c r="H124" t="str">
        <f>VLOOKUP('Dati studenti'!A124,'Dati anagrafici'!A:D,3,FALSE)</f>
        <v>Italiana</v>
      </c>
      <c r="I124" t="str">
        <f>VLOOKUP('Dati studenti'!A124,'Dati anagrafici'!A:D,4,FALSE)</f>
        <v>Lucca</v>
      </c>
      <c r="J124" s="10">
        <f t="shared" si="3"/>
        <v>176</v>
      </c>
      <c r="K124" s="10">
        <f t="shared" si="4"/>
        <v>87</v>
      </c>
      <c r="L124" t="str">
        <f t="shared" si="5"/>
        <v>I</v>
      </c>
    </row>
    <row r="125" spans="1:12" x14ac:dyDescent="0.25">
      <c r="A125" t="s">
        <v>325</v>
      </c>
      <c r="B125" t="s">
        <v>663</v>
      </c>
      <c r="C125" t="s">
        <v>666</v>
      </c>
      <c r="D125" s="10">
        <v>25</v>
      </c>
      <c r="E125" s="10">
        <v>30</v>
      </c>
      <c r="F125" s="10">
        <v>45</v>
      </c>
      <c r="G125" t="str">
        <f>VLOOKUP('Dati studenti'!A125,'Dati anagrafici'!A:D,2,FALSE)</f>
        <v>M</v>
      </c>
      <c r="H125" t="str">
        <f>VLOOKUP('Dati studenti'!A125,'Dati anagrafici'!A:D,3,FALSE)</f>
        <v>Italiana</v>
      </c>
      <c r="I125" t="str">
        <f>VLOOKUP('Dati studenti'!A125,'Dati anagrafici'!A:D,4,FALSE)</f>
        <v>Massa-Carrara</v>
      </c>
      <c r="J125" s="10">
        <f t="shared" si="3"/>
        <v>100</v>
      </c>
      <c r="K125" s="10">
        <f t="shared" si="4"/>
        <v>45</v>
      </c>
      <c r="L125" t="str">
        <f t="shared" si="5"/>
        <v>I</v>
      </c>
    </row>
    <row r="126" spans="1:12" x14ac:dyDescent="0.25">
      <c r="A126" t="s">
        <v>393</v>
      </c>
      <c r="B126" t="s">
        <v>665</v>
      </c>
      <c r="C126" t="s">
        <v>668</v>
      </c>
      <c r="D126" s="10">
        <v>89</v>
      </c>
      <c r="E126" s="10">
        <v>55</v>
      </c>
      <c r="F126" s="10">
        <v>30</v>
      </c>
      <c r="G126" t="str">
        <f>VLOOKUP('Dati studenti'!A126,'Dati anagrafici'!A:D,2,FALSE)</f>
        <v>M</v>
      </c>
      <c r="H126" t="str">
        <f>VLOOKUP('Dati studenti'!A126,'Dati anagrafici'!A:D,3,FALSE)</f>
        <v>Italiana</v>
      </c>
      <c r="I126" t="str">
        <f>VLOOKUP('Dati studenti'!A126,'Dati anagrafici'!A:D,4,FALSE)</f>
        <v>Padova</v>
      </c>
      <c r="J126" s="10">
        <f t="shared" si="3"/>
        <v>174</v>
      </c>
      <c r="K126" s="10">
        <f t="shared" si="4"/>
        <v>89</v>
      </c>
      <c r="L126" t="str">
        <f t="shared" si="5"/>
        <v>I</v>
      </c>
    </row>
    <row r="127" spans="1:12" x14ac:dyDescent="0.25">
      <c r="A127" t="s">
        <v>189</v>
      </c>
      <c r="B127" t="s">
        <v>665</v>
      </c>
      <c r="C127" t="s">
        <v>668</v>
      </c>
      <c r="D127" s="10">
        <v>12</v>
      </c>
      <c r="E127" s="10">
        <v>30</v>
      </c>
      <c r="F127" s="10">
        <v>55</v>
      </c>
      <c r="G127" t="str">
        <f>VLOOKUP('Dati studenti'!A127,'Dati anagrafici'!A:D,2,FALSE)</f>
        <v>F</v>
      </c>
      <c r="H127" t="str">
        <f>VLOOKUP('Dati studenti'!A127,'Dati anagrafici'!A:D,3,FALSE)</f>
        <v>Italiana</v>
      </c>
      <c r="I127" t="str">
        <f>VLOOKUP('Dati studenti'!A127,'Dati anagrafici'!A:D,4,FALSE)</f>
        <v>Firenze</v>
      </c>
      <c r="J127" s="10">
        <f t="shared" si="3"/>
        <v>97</v>
      </c>
      <c r="K127" s="10">
        <f t="shared" si="4"/>
        <v>55</v>
      </c>
      <c r="L127" t="str">
        <f t="shared" si="5"/>
        <v>II</v>
      </c>
    </row>
    <row r="128" spans="1:12" x14ac:dyDescent="0.25">
      <c r="A128" t="s">
        <v>587</v>
      </c>
      <c r="B128" t="s">
        <v>665</v>
      </c>
      <c r="C128" t="s">
        <v>666</v>
      </c>
      <c r="D128" s="10">
        <v>87</v>
      </c>
      <c r="E128" s="10">
        <v>45</v>
      </c>
      <c r="F128" s="10">
        <v>30</v>
      </c>
      <c r="G128" t="str">
        <f>VLOOKUP('Dati studenti'!A128,'Dati anagrafici'!A:D,2,FALSE)</f>
        <v>M</v>
      </c>
      <c r="H128" t="str">
        <f>VLOOKUP('Dati studenti'!A128,'Dati anagrafici'!A:D,3,FALSE)</f>
        <v>Italiana</v>
      </c>
      <c r="I128" t="str">
        <f>VLOOKUP('Dati studenti'!A128,'Dati anagrafici'!A:D,4,FALSE)</f>
        <v>Torino</v>
      </c>
      <c r="J128" s="10">
        <f t="shared" si="3"/>
        <v>162</v>
      </c>
      <c r="K128" s="10">
        <f t="shared" si="4"/>
        <v>87</v>
      </c>
      <c r="L128" t="str">
        <f t="shared" si="5"/>
        <v>I</v>
      </c>
    </row>
    <row r="129" spans="1:12" x14ac:dyDescent="0.25">
      <c r="A129" t="s">
        <v>604</v>
      </c>
      <c r="B129" t="s">
        <v>665</v>
      </c>
      <c r="C129" t="s">
        <v>668</v>
      </c>
      <c r="D129" s="10">
        <v>13</v>
      </c>
      <c r="E129" s="10">
        <v>24</v>
      </c>
      <c r="F129" s="10">
        <v>43</v>
      </c>
      <c r="G129" t="str">
        <f>VLOOKUP('Dati studenti'!A129,'Dati anagrafici'!A:D,2,FALSE)</f>
        <v>M</v>
      </c>
      <c r="H129" t="str">
        <f>VLOOKUP('Dati studenti'!A129,'Dati anagrafici'!A:D,3,FALSE)</f>
        <v>Italiana</v>
      </c>
      <c r="I129" t="str">
        <f>VLOOKUP('Dati studenti'!A129,'Dati anagrafici'!A:D,4,FALSE)</f>
        <v>Treviso</v>
      </c>
      <c r="J129" s="10">
        <f t="shared" si="3"/>
        <v>80</v>
      </c>
      <c r="K129" s="10">
        <f t="shared" si="4"/>
        <v>43</v>
      </c>
      <c r="L129" t="str">
        <f t="shared" si="5"/>
        <v>II</v>
      </c>
    </row>
    <row r="130" spans="1:12" x14ac:dyDescent="0.25">
      <c r="A130" t="s">
        <v>51</v>
      </c>
      <c r="B130" t="s">
        <v>665</v>
      </c>
      <c r="C130" t="s">
        <v>666</v>
      </c>
      <c r="D130" s="10">
        <v>77</v>
      </c>
      <c r="E130" s="10">
        <v>12</v>
      </c>
      <c r="F130" s="10">
        <v>87</v>
      </c>
      <c r="G130" t="str">
        <f>VLOOKUP('Dati studenti'!A130,'Dati anagrafici'!A:D,2,FALSE)</f>
        <v>M</v>
      </c>
      <c r="H130" t="str">
        <f>VLOOKUP('Dati studenti'!A130,'Dati anagrafici'!A:D,3,FALSE)</f>
        <v>Italiana</v>
      </c>
      <c r="I130" t="str">
        <f>VLOOKUP('Dati studenti'!A130,'Dati anagrafici'!A:D,4,FALSE)</f>
        <v>Bari</v>
      </c>
      <c r="J130" s="10">
        <f t="shared" si="3"/>
        <v>176</v>
      </c>
      <c r="K130" s="10">
        <f t="shared" si="4"/>
        <v>87</v>
      </c>
      <c r="L130" t="str">
        <f t="shared" si="5"/>
        <v>I</v>
      </c>
    </row>
    <row r="131" spans="1:12" x14ac:dyDescent="0.25">
      <c r="A131" t="s">
        <v>379</v>
      </c>
      <c r="B131" t="s">
        <v>665</v>
      </c>
      <c r="C131" t="s">
        <v>667</v>
      </c>
      <c r="D131" s="10">
        <v>25</v>
      </c>
      <c r="E131" s="10">
        <v>30</v>
      </c>
      <c r="F131" s="10">
        <v>45</v>
      </c>
      <c r="G131" t="str">
        <f>VLOOKUP('Dati studenti'!A131,'Dati anagrafici'!A:D,2,FALSE)</f>
        <v>F</v>
      </c>
      <c r="H131" t="str">
        <f>VLOOKUP('Dati studenti'!A131,'Dati anagrafici'!A:D,3,FALSE)</f>
        <v>Italiana</v>
      </c>
      <c r="I131" t="str">
        <f>VLOOKUP('Dati studenti'!A131,'Dati anagrafici'!A:D,4,FALSE)</f>
        <v>Napoli</v>
      </c>
      <c r="J131" s="10">
        <f t="shared" ref="J131:J194" si="6">SUM(D131:F131)</f>
        <v>100</v>
      </c>
      <c r="K131" s="10">
        <f t="shared" ref="K131:K194" si="7">MAX(D131:F131)</f>
        <v>45</v>
      </c>
      <c r="L131" t="str">
        <f t="shared" ref="L131:L194" si="8">IF(J131&gt;=100,"I","II")</f>
        <v>I</v>
      </c>
    </row>
    <row r="132" spans="1:12" x14ac:dyDescent="0.25">
      <c r="A132" t="s">
        <v>426</v>
      </c>
      <c r="B132" t="s">
        <v>665</v>
      </c>
      <c r="C132" t="s">
        <v>668</v>
      </c>
      <c r="D132" s="10">
        <v>87</v>
      </c>
      <c r="E132" s="10">
        <v>45</v>
      </c>
      <c r="F132" s="10">
        <v>30</v>
      </c>
      <c r="G132" t="str">
        <f>VLOOKUP('Dati studenti'!A132,'Dati anagrafici'!A:D,2,FALSE)</f>
        <v>M</v>
      </c>
      <c r="H132" t="str">
        <f>VLOOKUP('Dati studenti'!A132,'Dati anagrafici'!A:D,3,FALSE)</f>
        <v>Italiana</v>
      </c>
      <c r="I132" t="str">
        <f>VLOOKUP('Dati studenti'!A132,'Dati anagrafici'!A:D,4,FALSE)</f>
        <v>Parma</v>
      </c>
      <c r="J132" s="10">
        <f t="shared" si="6"/>
        <v>162</v>
      </c>
      <c r="K132" s="10">
        <f t="shared" si="7"/>
        <v>87</v>
      </c>
      <c r="L132" t="str">
        <f t="shared" si="8"/>
        <v>I</v>
      </c>
    </row>
    <row r="133" spans="1:12" x14ac:dyDescent="0.25">
      <c r="A133" t="s">
        <v>298</v>
      </c>
      <c r="B133" t="s">
        <v>663</v>
      </c>
      <c r="C133" t="s">
        <v>668</v>
      </c>
      <c r="D133" s="10">
        <v>12</v>
      </c>
      <c r="E133" s="10">
        <v>30</v>
      </c>
      <c r="F133" s="10">
        <v>55</v>
      </c>
      <c r="G133" t="str">
        <f>VLOOKUP('Dati studenti'!A133,'Dati anagrafici'!A:D,2,FALSE)</f>
        <v>M</v>
      </c>
      <c r="H133" t="str">
        <f>VLOOKUP('Dati studenti'!A133,'Dati anagrafici'!A:D,3,FALSE)</f>
        <v>Italiana</v>
      </c>
      <c r="I133" t="str">
        <f>VLOOKUP('Dati studenti'!A133,'Dati anagrafici'!A:D,4,FALSE)</f>
        <v>Lucca</v>
      </c>
      <c r="J133" s="10">
        <f t="shared" si="6"/>
        <v>97</v>
      </c>
      <c r="K133" s="10">
        <f t="shared" si="7"/>
        <v>55</v>
      </c>
      <c r="L133" t="str">
        <f t="shared" si="8"/>
        <v>II</v>
      </c>
    </row>
    <row r="134" spans="1:12" x14ac:dyDescent="0.25">
      <c r="A134" t="s">
        <v>563</v>
      </c>
      <c r="B134" t="s">
        <v>663</v>
      </c>
      <c r="C134" t="s">
        <v>668</v>
      </c>
      <c r="D134" s="10">
        <v>12</v>
      </c>
      <c r="E134" s="10">
        <v>87</v>
      </c>
      <c r="F134" s="10">
        <v>13</v>
      </c>
      <c r="G134" t="str">
        <f>VLOOKUP('Dati studenti'!A134,'Dati anagrafici'!A:D,2,FALSE)</f>
        <v>M</v>
      </c>
      <c r="H134" t="str">
        <f>VLOOKUP('Dati studenti'!A134,'Dati anagrafici'!A:D,3,FALSE)</f>
        <v>Italiana</v>
      </c>
      <c r="I134" t="str">
        <f>VLOOKUP('Dati studenti'!A134,'Dati anagrafici'!A:D,4,FALSE)</f>
        <v>Siena</v>
      </c>
      <c r="J134" s="10">
        <f t="shared" si="6"/>
        <v>112</v>
      </c>
      <c r="K134" s="10">
        <f t="shared" si="7"/>
        <v>87</v>
      </c>
      <c r="L134" t="str">
        <f t="shared" si="8"/>
        <v>I</v>
      </c>
    </row>
    <row r="135" spans="1:12" x14ac:dyDescent="0.25">
      <c r="A135" t="s">
        <v>477</v>
      </c>
      <c r="B135" t="s">
        <v>665</v>
      </c>
      <c r="C135" t="s">
        <v>668</v>
      </c>
      <c r="D135" s="10">
        <v>30</v>
      </c>
      <c r="E135" s="10">
        <v>45</v>
      </c>
      <c r="F135" s="10">
        <v>24</v>
      </c>
      <c r="G135" t="str">
        <f>VLOOKUP('Dati studenti'!A135,'Dati anagrafici'!A:D,2,FALSE)</f>
        <v>M</v>
      </c>
      <c r="H135" t="str">
        <f>VLOOKUP('Dati studenti'!A135,'Dati anagrafici'!A:D,3,FALSE)</f>
        <v>Italiana</v>
      </c>
      <c r="I135" t="str">
        <f>VLOOKUP('Dati studenti'!A135,'Dati anagrafici'!A:D,4,FALSE)</f>
        <v>Pistoia</v>
      </c>
      <c r="J135" s="10">
        <f t="shared" si="6"/>
        <v>99</v>
      </c>
      <c r="K135" s="10">
        <f t="shared" si="7"/>
        <v>45</v>
      </c>
      <c r="L135" t="str">
        <f t="shared" si="8"/>
        <v>II</v>
      </c>
    </row>
    <row r="136" spans="1:12" x14ac:dyDescent="0.25">
      <c r="A136" t="s">
        <v>606</v>
      </c>
      <c r="B136" t="s">
        <v>663</v>
      </c>
      <c r="C136" t="s">
        <v>666</v>
      </c>
      <c r="D136" s="10">
        <v>55</v>
      </c>
      <c r="E136" s="10">
        <v>30</v>
      </c>
      <c r="F136" s="10">
        <v>43</v>
      </c>
      <c r="G136" t="str">
        <f>VLOOKUP('Dati studenti'!A136,'Dati anagrafici'!A:D,2,FALSE)</f>
        <v>M</v>
      </c>
      <c r="H136" t="str">
        <f>VLOOKUP('Dati studenti'!A136,'Dati anagrafici'!A:D,3,FALSE)</f>
        <v>Italiana</v>
      </c>
      <c r="I136" t="str">
        <f>VLOOKUP('Dati studenti'!A136,'Dati anagrafici'!A:D,4,FALSE)</f>
        <v>Treviso</v>
      </c>
      <c r="J136" s="10">
        <f t="shared" si="6"/>
        <v>128</v>
      </c>
      <c r="K136" s="10">
        <f t="shared" si="7"/>
        <v>55</v>
      </c>
      <c r="L136" t="str">
        <f t="shared" si="8"/>
        <v>I</v>
      </c>
    </row>
    <row r="137" spans="1:12" x14ac:dyDescent="0.25">
      <c r="A137" t="s">
        <v>190</v>
      </c>
      <c r="B137" t="s">
        <v>665</v>
      </c>
      <c r="C137" t="s">
        <v>666</v>
      </c>
      <c r="D137" s="10">
        <v>77</v>
      </c>
      <c r="E137" s="10">
        <v>12</v>
      </c>
      <c r="F137" s="10">
        <v>87</v>
      </c>
      <c r="G137" t="str">
        <f>VLOOKUP('Dati studenti'!A137,'Dati anagrafici'!A:D,2,FALSE)</f>
        <v>F</v>
      </c>
      <c r="H137" t="str">
        <f>VLOOKUP('Dati studenti'!A137,'Dati anagrafici'!A:D,3,FALSE)</f>
        <v>Slovacca</v>
      </c>
      <c r="I137" t="str">
        <f>VLOOKUP('Dati studenti'!A137,'Dati anagrafici'!A:D,4,FALSE)</f>
        <v>Firenze</v>
      </c>
      <c r="J137" s="10">
        <f t="shared" si="6"/>
        <v>176</v>
      </c>
      <c r="K137" s="10">
        <f t="shared" si="7"/>
        <v>87</v>
      </c>
      <c r="L137" t="str">
        <f t="shared" si="8"/>
        <v>I</v>
      </c>
    </row>
    <row r="138" spans="1:12" x14ac:dyDescent="0.25">
      <c r="A138" t="s">
        <v>395</v>
      </c>
      <c r="B138" t="s">
        <v>663</v>
      </c>
      <c r="C138" t="s">
        <v>668</v>
      </c>
      <c r="D138" s="10">
        <v>87</v>
      </c>
      <c r="E138" s="10">
        <v>45</v>
      </c>
      <c r="F138" s="10">
        <v>30</v>
      </c>
      <c r="G138" t="str">
        <f>VLOOKUP('Dati studenti'!A138,'Dati anagrafici'!A:D,2,FALSE)</f>
        <v>M</v>
      </c>
      <c r="H138" t="str">
        <f>VLOOKUP('Dati studenti'!A138,'Dati anagrafici'!A:D,3,FALSE)</f>
        <v>Italiana</v>
      </c>
      <c r="I138" t="str">
        <f>VLOOKUP('Dati studenti'!A138,'Dati anagrafici'!A:D,4,FALSE)</f>
        <v>Padova</v>
      </c>
      <c r="J138" s="10">
        <f t="shared" si="6"/>
        <v>162</v>
      </c>
      <c r="K138" s="10">
        <f t="shared" si="7"/>
        <v>87</v>
      </c>
      <c r="L138" t="str">
        <f t="shared" si="8"/>
        <v>I</v>
      </c>
    </row>
    <row r="139" spans="1:12" x14ac:dyDescent="0.25">
      <c r="A139" t="s">
        <v>615</v>
      </c>
      <c r="B139" t="s">
        <v>665</v>
      </c>
      <c r="C139" t="s">
        <v>669</v>
      </c>
      <c r="D139" s="10">
        <v>12</v>
      </c>
      <c r="E139" s="10">
        <v>30</v>
      </c>
      <c r="F139" s="10">
        <v>55</v>
      </c>
      <c r="G139" t="str">
        <f>VLOOKUP('Dati studenti'!A139,'Dati anagrafici'!A:D,2,FALSE)</f>
        <v>M</v>
      </c>
      <c r="H139" t="str">
        <f>VLOOKUP('Dati studenti'!A139,'Dati anagrafici'!A:D,3,FALSE)</f>
        <v>Cinese</v>
      </c>
      <c r="I139" t="str">
        <f>VLOOKUP('Dati studenti'!A139,'Dati anagrafici'!A:D,4,FALSE)</f>
        <v>Udine</v>
      </c>
      <c r="J139" s="10">
        <f t="shared" si="6"/>
        <v>97</v>
      </c>
      <c r="K139" s="10">
        <f t="shared" si="7"/>
        <v>55</v>
      </c>
      <c r="L139" t="str">
        <f t="shared" si="8"/>
        <v>II</v>
      </c>
    </row>
    <row r="140" spans="1:12" x14ac:dyDescent="0.25">
      <c r="A140" t="s">
        <v>436</v>
      </c>
      <c r="B140" t="s">
        <v>665</v>
      </c>
      <c r="C140" t="s">
        <v>666</v>
      </c>
      <c r="D140" s="10">
        <v>12</v>
      </c>
      <c r="E140" s="10">
        <v>87</v>
      </c>
      <c r="F140" s="10">
        <v>13</v>
      </c>
      <c r="G140" t="str">
        <f>VLOOKUP('Dati studenti'!A140,'Dati anagrafici'!A:D,2,FALSE)</f>
        <v>F</v>
      </c>
      <c r="H140" t="str">
        <f>VLOOKUP('Dati studenti'!A140,'Dati anagrafici'!A:D,3,FALSE)</f>
        <v>Cinese</v>
      </c>
      <c r="I140" t="str">
        <f>VLOOKUP('Dati studenti'!A140,'Dati anagrafici'!A:D,4,FALSE)</f>
        <v>Perugia</v>
      </c>
      <c r="J140" s="10">
        <f t="shared" si="6"/>
        <v>112</v>
      </c>
      <c r="K140" s="10">
        <f t="shared" si="7"/>
        <v>87</v>
      </c>
      <c r="L140" t="str">
        <f t="shared" si="8"/>
        <v>I</v>
      </c>
    </row>
    <row r="141" spans="1:12" x14ac:dyDescent="0.25">
      <c r="A141" t="s">
        <v>564</v>
      </c>
      <c r="B141" t="s">
        <v>665</v>
      </c>
      <c r="C141" t="s">
        <v>668</v>
      </c>
      <c r="D141" s="10">
        <v>30</v>
      </c>
      <c r="E141" s="10">
        <v>45</v>
      </c>
      <c r="F141" s="10">
        <v>24</v>
      </c>
      <c r="G141" t="str">
        <f>VLOOKUP('Dati studenti'!A141,'Dati anagrafici'!A:D,2,FALSE)</f>
        <v>F</v>
      </c>
      <c r="H141" t="str">
        <f>VLOOKUP('Dati studenti'!A141,'Dati anagrafici'!A:D,3,FALSE)</f>
        <v>Greca</v>
      </c>
      <c r="I141" t="str">
        <f>VLOOKUP('Dati studenti'!A141,'Dati anagrafici'!A:D,4,FALSE)</f>
        <v>Slovacchia</v>
      </c>
      <c r="J141" s="10">
        <f t="shared" si="6"/>
        <v>99</v>
      </c>
      <c r="K141" s="10">
        <f t="shared" si="7"/>
        <v>45</v>
      </c>
      <c r="L141" t="str">
        <f t="shared" si="8"/>
        <v>II</v>
      </c>
    </row>
    <row r="142" spans="1:12" x14ac:dyDescent="0.25">
      <c r="A142" t="s">
        <v>285</v>
      </c>
      <c r="B142" t="s">
        <v>663</v>
      </c>
      <c r="C142" t="s">
        <v>667</v>
      </c>
      <c r="D142" s="10">
        <v>55</v>
      </c>
      <c r="E142" s="10">
        <v>30</v>
      </c>
      <c r="F142" s="10">
        <v>43</v>
      </c>
      <c r="G142" t="str">
        <f>VLOOKUP('Dati studenti'!A142,'Dati anagrafici'!A:D,2,FALSE)</f>
        <v>M</v>
      </c>
      <c r="H142" t="str">
        <f>VLOOKUP('Dati studenti'!A142,'Dati anagrafici'!A:D,3,FALSE)</f>
        <v>Italiana</v>
      </c>
      <c r="I142" t="str">
        <f>VLOOKUP('Dati studenti'!A142,'Dati anagrafici'!A:D,4,FALSE)</f>
        <v>Livorno</v>
      </c>
      <c r="J142" s="10">
        <f t="shared" si="6"/>
        <v>128</v>
      </c>
      <c r="K142" s="10">
        <f t="shared" si="7"/>
        <v>55</v>
      </c>
      <c r="L142" t="str">
        <f t="shared" si="8"/>
        <v>I</v>
      </c>
    </row>
    <row r="143" spans="1:12" x14ac:dyDescent="0.25">
      <c r="A143" t="s">
        <v>146</v>
      </c>
      <c r="B143" t="s">
        <v>665</v>
      </c>
      <c r="C143" t="s">
        <v>668</v>
      </c>
      <c r="D143" s="10">
        <v>50</v>
      </c>
      <c r="E143" s="10">
        <v>15</v>
      </c>
      <c r="F143" s="10">
        <v>77</v>
      </c>
      <c r="G143" t="str">
        <f>VLOOKUP('Dati studenti'!A143,'Dati anagrafici'!A:D,2,FALSE)</f>
        <v>F</v>
      </c>
      <c r="H143" t="str">
        <f>VLOOKUP('Dati studenti'!A143,'Dati anagrafici'!A:D,3,FALSE)</f>
        <v>Italiana</v>
      </c>
      <c r="I143" t="str">
        <f>VLOOKUP('Dati studenti'!A143,'Dati anagrafici'!A:D,4,FALSE)</f>
        <v>Cina</v>
      </c>
      <c r="J143" s="10">
        <f t="shared" si="6"/>
        <v>142</v>
      </c>
      <c r="K143" s="10">
        <f t="shared" si="7"/>
        <v>77</v>
      </c>
      <c r="L143" t="str">
        <f t="shared" si="8"/>
        <v>I</v>
      </c>
    </row>
    <row r="144" spans="1:12" x14ac:dyDescent="0.25">
      <c r="A144" t="s">
        <v>148</v>
      </c>
      <c r="B144" t="s">
        <v>663</v>
      </c>
      <c r="C144" t="s">
        <v>669</v>
      </c>
      <c r="D144" s="10">
        <v>0</v>
      </c>
      <c r="E144" s="10">
        <v>13</v>
      </c>
      <c r="F144" s="10">
        <v>25</v>
      </c>
      <c r="G144" t="str">
        <f>VLOOKUP('Dati studenti'!A144,'Dati anagrafici'!A:D,2,FALSE)</f>
        <v>F</v>
      </c>
      <c r="H144" t="str">
        <f>VLOOKUP('Dati studenti'!A144,'Dati anagrafici'!A:D,3,FALSE)</f>
        <v>Italiana</v>
      </c>
      <c r="I144" t="str">
        <f>VLOOKUP('Dati studenti'!A144,'Dati anagrafici'!A:D,4,FALSE)</f>
        <v>Cina</v>
      </c>
      <c r="J144" s="10">
        <f t="shared" si="6"/>
        <v>38</v>
      </c>
      <c r="K144" s="10">
        <f t="shared" si="7"/>
        <v>25</v>
      </c>
      <c r="L144" t="str">
        <f t="shared" si="8"/>
        <v>II</v>
      </c>
    </row>
    <row r="145" spans="1:12" x14ac:dyDescent="0.25">
      <c r="A145" t="s">
        <v>252</v>
      </c>
      <c r="B145" t="s">
        <v>665</v>
      </c>
      <c r="C145" t="s">
        <v>668</v>
      </c>
      <c r="D145" s="10">
        <v>25</v>
      </c>
      <c r="E145" s="10">
        <v>24</v>
      </c>
      <c r="F145" s="10">
        <v>89</v>
      </c>
      <c r="G145" t="str">
        <f>VLOOKUP('Dati studenti'!A145,'Dati anagrafici'!A:D,2,FALSE)</f>
        <v>M</v>
      </c>
      <c r="H145" t="str">
        <f>VLOOKUP('Dati studenti'!A145,'Dati anagrafici'!A:D,3,FALSE)</f>
        <v>Portoghese</v>
      </c>
      <c r="I145" t="str">
        <f>VLOOKUP('Dati studenti'!A145,'Dati anagrafici'!A:D,4,FALSE)</f>
        <v>Grecia</v>
      </c>
      <c r="J145" s="10">
        <f t="shared" si="6"/>
        <v>138</v>
      </c>
      <c r="K145" s="10">
        <f t="shared" si="7"/>
        <v>89</v>
      </c>
      <c r="L145" t="str">
        <f t="shared" si="8"/>
        <v>I</v>
      </c>
    </row>
    <row r="146" spans="1:12" x14ac:dyDescent="0.25">
      <c r="A146" t="s">
        <v>283</v>
      </c>
      <c r="B146" t="s">
        <v>665</v>
      </c>
      <c r="C146" t="s">
        <v>668</v>
      </c>
      <c r="D146" s="10">
        <v>12</v>
      </c>
      <c r="E146" s="10">
        <v>30</v>
      </c>
      <c r="F146" s="10">
        <v>55</v>
      </c>
      <c r="G146" t="str">
        <f>VLOOKUP('Dati studenti'!A146,'Dati anagrafici'!A:D,2,FALSE)</f>
        <v>M</v>
      </c>
      <c r="H146" t="str">
        <f>VLOOKUP('Dati studenti'!A146,'Dati anagrafici'!A:D,3,FALSE)</f>
        <v>Italiana</v>
      </c>
      <c r="I146" t="str">
        <f>VLOOKUP('Dati studenti'!A146,'Dati anagrafici'!A:D,4,FALSE)</f>
        <v>Lecco</v>
      </c>
      <c r="J146" s="10">
        <f t="shared" si="6"/>
        <v>97</v>
      </c>
      <c r="K146" s="10">
        <f t="shared" si="7"/>
        <v>55</v>
      </c>
      <c r="L146" t="str">
        <f t="shared" si="8"/>
        <v>II</v>
      </c>
    </row>
    <row r="147" spans="1:12" x14ac:dyDescent="0.25">
      <c r="A147" t="s">
        <v>128</v>
      </c>
      <c r="B147" t="s">
        <v>663</v>
      </c>
      <c r="C147" t="s">
        <v>667</v>
      </c>
      <c r="D147" s="10">
        <v>87</v>
      </c>
      <c r="E147" s="10">
        <v>45</v>
      </c>
      <c r="F147" s="10">
        <v>30</v>
      </c>
      <c r="G147" t="str">
        <f>VLOOKUP('Dati studenti'!A147,'Dati anagrafici'!A:D,2,FALSE)</f>
        <v>M</v>
      </c>
      <c r="H147" t="str">
        <f>VLOOKUP('Dati studenti'!A147,'Dati anagrafici'!A:D,3,FALSE)</f>
        <v>Italiana</v>
      </c>
      <c r="I147" t="str">
        <f>VLOOKUP('Dati studenti'!A147,'Dati anagrafici'!A:D,4,FALSE)</f>
        <v>Caserta</v>
      </c>
      <c r="J147" s="10">
        <f t="shared" si="6"/>
        <v>162</v>
      </c>
      <c r="K147" s="10">
        <f t="shared" si="7"/>
        <v>87</v>
      </c>
      <c r="L147" t="str">
        <f t="shared" si="8"/>
        <v>I</v>
      </c>
    </row>
    <row r="148" spans="1:12" x14ac:dyDescent="0.25">
      <c r="A148" t="s">
        <v>443</v>
      </c>
      <c r="B148" t="s">
        <v>665</v>
      </c>
      <c r="C148" t="s">
        <v>669</v>
      </c>
      <c r="D148" s="10">
        <v>13</v>
      </c>
      <c r="E148" s="10">
        <v>24</v>
      </c>
      <c r="F148" s="10">
        <v>43</v>
      </c>
      <c r="G148" t="str">
        <f>VLOOKUP('Dati studenti'!A148,'Dati anagrafici'!A:D,2,FALSE)</f>
        <v>M</v>
      </c>
      <c r="H148" t="str">
        <f>VLOOKUP('Dati studenti'!A148,'Dati anagrafici'!A:D,3,FALSE)</f>
        <v>Italiana</v>
      </c>
      <c r="I148" t="str">
        <f>VLOOKUP('Dati studenti'!A148,'Dati anagrafici'!A:D,4,FALSE)</f>
        <v>Pescara</v>
      </c>
      <c r="J148" s="10">
        <f t="shared" si="6"/>
        <v>80</v>
      </c>
      <c r="K148" s="10">
        <f t="shared" si="7"/>
        <v>43</v>
      </c>
      <c r="L148" t="str">
        <f t="shared" si="8"/>
        <v>II</v>
      </c>
    </row>
    <row r="149" spans="1:12" x14ac:dyDescent="0.25">
      <c r="A149" t="s">
        <v>487</v>
      </c>
      <c r="B149" t="s">
        <v>665</v>
      </c>
      <c r="C149" t="s">
        <v>666</v>
      </c>
      <c r="D149" s="10">
        <v>87</v>
      </c>
      <c r="E149" s="10">
        <v>13</v>
      </c>
      <c r="F149" s="10">
        <v>77</v>
      </c>
      <c r="G149" t="str">
        <f>VLOOKUP('Dati studenti'!A149,'Dati anagrafici'!A:D,2,FALSE)</f>
        <v>F</v>
      </c>
      <c r="H149" t="str">
        <f>VLOOKUP('Dati studenti'!A149,'Dati anagrafici'!A:D,3,FALSE)</f>
        <v>Italiana</v>
      </c>
      <c r="I149" t="str">
        <f>VLOOKUP('Dati studenti'!A149,'Dati anagrafici'!A:D,4,FALSE)</f>
        <v>Portogallo</v>
      </c>
      <c r="J149" s="10">
        <f t="shared" si="6"/>
        <v>177</v>
      </c>
      <c r="K149" s="10">
        <f t="shared" si="7"/>
        <v>87</v>
      </c>
      <c r="L149" t="str">
        <f t="shared" si="8"/>
        <v>I</v>
      </c>
    </row>
    <row r="150" spans="1:12" x14ac:dyDescent="0.25">
      <c r="A150" t="s">
        <v>52</v>
      </c>
      <c r="B150" t="s">
        <v>663</v>
      </c>
      <c r="C150" t="s">
        <v>667</v>
      </c>
      <c r="D150" s="10">
        <v>45</v>
      </c>
      <c r="E150" s="10">
        <v>24</v>
      </c>
      <c r="F150" s="10">
        <v>12</v>
      </c>
      <c r="G150" t="str">
        <f>VLOOKUP('Dati studenti'!A150,'Dati anagrafici'!A:D,2,FALSE)</f>
        <v>F</v>
      </c>
      <c r="H150" t="str">
        <f>VLOOKUP('Dati studenti'!A150,'Dati anagrafici'!A:D,3,FALSE)</f>
        <v>Italiana</v>
      </c>
      <c r="I150" t="str">
        <f>VLOOKUP('Dati studenti'!A150,'Dati anagrafici'!A:D,4,FALSE)</f>
        <v>Bari</v>
      </c>
      <c r="J150" s="10">
        <f t="shared" si="6"/>
        <v>81</v>
      </c>
      <c r="K150" s="10">
        <f t="shared" si="7"/>
        <v>45</v>
      </c>
      <c r="L150" t="str">
        <f t="shared" si="8"/>
        <v>II</v>
      </c>
    </row>
    <row r="151" spans="1:12" x14ac:dyDescent="0.25">
      <c r="A151" t="s">
        <v>484</v>
      </c>
      <c r="B151" t="s">
        <v>663</v>
      </c>
      <c r="C151" t="s">
        <v>667</v>
      </c>
      <c r="D151" s="10">
        <v>30</v>
      </c>
      <c r="E151" s="10">
        <v>43</v>
      </c>
      <c r="F151" s="10">
        <v>87</v>
      </c>
      <c r="G151" t="str">
        <f>VLOOKUP('Dati studenti'!A151,'Dati anagrafici'!A:D,2,FALSE)</f>
        <v>M</v>
      </c>
      <c r="H151" t="str">
        <f>VLOOKUP('Dati studenti'!A151,'Dati anagrafici'!A:D,3,FALSE)</f>
        <v>Italiana</v>
      </c>
      <c r="I151" t="str">
        <f>VLOOKUP('Dati studenti'!A151,'Dati anagrafici'!A:D,4,FALSE)</f>
        <v>Pordenone</v>
      </c>
      <c r="J151" s="10">
        <f t="shared" si="6"/>
        <v>160</v>
      </c>
      <c r="K151" s="10">
        <f t="shared" si="7"/>
        <v>87</v>
      </c>
      <c r="L151" t="str">
        <f t="shared" si="8"/>
        <v>I</v>
      </c>
    </row>
    <row r="152" spans="1:12" x14ac:dyDescent="0.25">
      <c r="A152" t="s">
        <v>271</v>
      </c>
      <c r="B152" t="s">
        <v>665</v>
      </c>
      <c r="C152" t="s">
        <v>666</v>
      </c>
      <c r="D152" s="10">
        <v>50</v>
      </c>
      <c r="E152" s="10">
        <v>0</v>
      </c>
      <c r="F152" s="10">
        <v>25</v>
      </c>
      <c r="G152" t="str">
        <f>VLOOKUP('Dati studenti'!A152,'Dati anagrafici'!A:D,2,FALSE)</f>
        <v>M</v>
      </c>
      <c r="H152" t="str">
        <f>VLOOKUP('Dati studenti'!A152,'Dati anagrafici'!A:D,3,FALSE)</f>
        <v>Italiana</v>
      </c>
      <c r="I152" t="str">
        <f>VLOOKUP('Dati studenti'!A152,'Dati anagrafici'!A:D,4,FALSE)</f>
        <v>L'Aquila</v>
      </c>
      <c r="J152" s="10">
        <f t="shared" si="6"/>
        <v>75</v>
      </c>
      <c r="K152" s="10">
        <f t="shared" si="7"/>
        <v>50</v>
      </c>
      <c r="L152" t="str">
        <f t="shared" si="8"/>
        <v>II</v>
      </c>
    </row>
    <row r="153" spans="1:12" x14ac:dyDescent="0.25">
      <c r="A153" t="s">
        <v>616</v>
      </c>
      <c r="B153" t="s">
        <v>665</v>
      </c>
      <c r="C153" t="s">
        <v>666</v>
      </c>
      <c r="D153" s="10">
        <v>87</v>
      </c>
      <c r="E153" s="10">
        <v>12</v>
      </c>
      <c r="F153" s="10">
        <v>12</v>
      </c>
      <c r="G153" t="str">
        <f>VLOOKUP('Dati studenti'!A153,'Dati anagrafici'!A:D,2,FALSE)</f>
        <v>M</v>
      </c>
      <c r="H153" t="str">
        <f>VLOOKUP('Dati studenti'!A153,'Dati anagrafici'!A:D,3,FALSE)</f>
        <v>Italiana</v>
      </c>
      <c r="I153" t="str">
        <f>VLOOKUP('Dati studenti'!A153,'Dati anagrafici'!A:D,4,FALSE)</f>
        <v>Udine</v>
      </c>
      <c r="J153" s="10">
        <f t="shared" si="6"/>
        <v>111</v>
      </c>
      <c r="K153" s="10">
        <f t="shared" si="7"/>
        <v>87</v>
      </c>
      <c r="L153" t="str">
        <f t="shared" si="8"/>
        <v>I</v>
      </c>
    </row>
    <row r="154" spans="1:12" x14ac:dyDescent="0.25">
      <c r="A154" t="s">
        <v>161</v>
      </c>
      <c r="B154" t="s">
        <v>663</v>
      </c>
      <c r="C154" t="s">
        <v>666</v>
      </c>
      <c r="D154" s="10">
        <v>45</v>
      </c>
      <c r="E154" s="10">
        <v>30</v>
      </c>
      <c r="F154" s="10">
        <v>87</v>
      </c>
      <c r="G154" t="str">
        <f>VLOOKUP('Dati studenti'!A154,'Dati anagrafici'!A:D,2,FALSE)</f>
        <v>F</v>
      </c>
      <c r="H154" t="str">
        <f>VLOOKUP('Dati studenti'!A154,'Dati anagrafici'!A:D,3,FALSE)</f>
        <v>Italiana</v>
      </c>
      <c r="I154" t="str">
        <f>VLOOKUP('Dati studenti'!A154,'Dati anagrafici'!A:D,4,FALSE)</f>
        <v>Cremona</v>
      </c>
      <c r="J154" s="10">
        <f t="shared" si="6"/>
        <v>162</v>
      </c>
      <c r="K154" s="10">
        <f t="shared" si="7"/>
        <v>87</v>
      </c>
      <c r="L154" t="str">
        <f t="shared" si="8"/>
        <v>I</v>
      </c>
    </row>
    <row r="155" spans="1:12" x14ac:dyDescent="0.25">
      <c r="A155" t="s">
        <v>364</v>
      </c>
      <c r="B155" t="s">
        <v>663</v>
      </c>
      <c r="C155" t="s">
        <v>668</v>
      </c>
      <c r="D155" s="10">
        <v>30</v>
      </c>
      <c r="E155" s="10">
        <v>55</v>
      </c>
      <c r="F155" s="10">
        <v>13</v>
      </c>
      <c r="G155" t="str">
        <f>VLOOKUP('Dati studenti'!A155,'Dati anagrafici'!A:D,2,FALSE)</f>
        <v>M</v>
      </c>
      <c r="H155" t="str">
        <f>VLOOKUP('Dati studenti'!A155,'Dati anagrafici'!A:D,3,FALSE)</f>
        <v>Italiana</v>
      </c>
      <c r="I155" t="str">
        <f>VLOOKUP('Dati studenti'!A155,'Dati anagrafici'!A:D,4,FALSE)</f>
        <v>Monza e Brianza</v>
      </c>
      <c r="J155" s="10">
        <f t="shared" si="6"/>
        <v>98</v>
      </c>
      <c r="K155" s="10">
        <f t="shared" si="7"/>
        <v>55</v>
      </c>
      <c r="L155" t="str">
        <f t="shared" si="8"/>
        <v>II</v>
      </c>
    </row>
    <row r="156" spans="1:12" x14ac:dyDescent="0.25">
      <c r="A156" t="s">
        <v>227</v>
      </c>
      <c r="B156" t="s">
        <v>665</v>
      </c>
      <c r="C156" t="s">
        <v>664</v>
      </c>
      <c r="D156" s="10">
        <v>30</v>
      </c>
      <c r="E156" s="10">
        <v>55</v>
      </c>
      <c r="F156" s="10">
        <v>50</v>
      </c>
      <c r="G156" t="str">
        <f>VLOOKUP('Dati studenti'!A156,'Dati anagrafici'!A:D,2,FALSE)</f>
        <v>F</v>
      </c>
      <c r="H156" t="str">
        <f>VLOOKUP('Dati studenti'!A156,'Dati anagrafici'!A:D,3,FALSE)</f>
        <v>Italiana</v>
      </c>
      <c r="I156" t="str">
        <f>VLOOKUP('Dati studenti'!A156,'Dati anagrafici'!A:D,4,FALSE)</f>
        <v>Genova</v>
      </c>
      <c r="J156" s="10">
        <f t="shared" si="6"/>
        <v>135</v>
      </c>
      <c r="K156" s="10">
        <f t="shared" si="7"/>
        <v>55</v>
      </c>
      <c r="L156" t="str">
        <f t="shared" si="8"/>
        <v>I</v>
      </c>
    </row>
    <row r="157" spans="1:12" x14ac:dyDescent="0.25">
      <c r="A157" t="s">
        <v>366</v>
      </c>
      <c r="B157" t="s">
        <v>663</v>
      </c>
      <c r="C157" t="s">
        <v>668</v>
      </c>
      <c r="D157" s="10">
        <v>45</v>
      </c>
      <c r="E157" s="10">
        <v>30</v>
      </c>
      <c r="F157" s="10">
        <v>15</v>
      </c>
      <c r="G157" t="str">
        <f>VLOOKUP('Dati studenti'!A157,'Dati anagrafici'!A:D,2,FALSE)</f>
        <v>F</v>
      </c>
      <c r="H157" t="str">
        <f>VLOOKUP('Dati studenti'!A157,'Dati anagrafici'!A:D,3,FALSE)</f>
        <v>Italiana</v>
      </c>
      <c r="I157" t="str">
        <f>VLOOKUP('Dati studenti'!A157,'Dati anagrafici'!A:D,4,FALSE)</f>
        <v>Monza e Brianza</v>
      </c>
      <c r="J157" s="10">
        <f t="shared" si="6"/>
        <v>90</v>
      </c>
      <c r="K157" s="10">
        <f t="shared" si="7"/>
        <v>45</v>
      </c>
      <c r="L157" t="str">
        <f t="shared" si="8"/>
        <v>II</v>
      </c>
    </row>
    <row r="158" spans="1:12" x14ac:dyDescent="0.25">
      <c r="A158" t="s">
        <v>35</v>
      </c>
      <c r="B158" t="s">
        <v>665</v>
      </c>
      <c r="C158" t="s">
        <v>668</v>
      </c>
      <c r="D158" s="10">
        <v>24</v>
      </c>
      <c r="E158" s="10">
        <v>43</v>
      </c>
      <c r="F158" s="10">
        <v>77</v>
      </c>
      <c r="G158" t="str">
        <f>VLOOKUP('Dati studenti'!A158,'Dati anagrafici'!A:D,2,FALSE)</f>
        <v>F</v>
      </c>
      <c r="H158" t="str">
        <f>VLOOKUP('Dati studenti'!A158,'Dati anagrafici'!A:D,3,FALSE)</f>
        <v>Italiana</v>
      </c>
      <c r="I158" t="str">
        <f>VLOOKUP('Dati studenti'!A158,'Dati anagrafici'!A:D,4,FALSE)</f>
        <v>Ascoli Piceno</v>
      </c>
      <c r="J158" s="10">
        <f t="shared" si="6"/>
        <v>144</v>
      </c>
      <c r="K158" s="10">
        <f t="shared" si="7"/>
        <v>77</v>
      </c>
      <c r="L158" t="str">
        <f t="shared" si="8"/>
        <v>I</v>
      </c>
    </row>
    <row r="159" spans="1:12" x14ac:dyDescent="0.25">
      <c r="A159" t="s">
        <v>367</v>
      </c>
      <c r="B159" t="s">
        <v>663</v>
      </c>
      <c r="C159" t="s">
        <v>666</v>
      </c>
      <c r="D159" s="10">
        <v>0</v>
      </c>
      <c r="E159" s="10">
        <v>25</v>
      </c>
      <c r="F159" s="10">
        <v>12</v>
      </c>
      <c r="G159" t="str">
        <f>VLOOKUP('Dati studenti'!A159,'Dati anagrafici'!A:D,2,FALSE)</f>
        <v>F</v>
      </c>
      <c r="H159" t="str">
        <f>VLOOKUP('Dati studenti'!A159,'Dati anagrafici'!A:D,3,FALSE)</f>
        <v>Italiana</v>
      </c>
      <c r="I159" t="str">
        <f>VLOOKUP('Dati studenti'!A159,'Dati anagrafici'!A:D,4,FALSE)</f>
        <v>Monza e Brianza</v>
      </c>
      <c r="J159" s="10">
        <f t="shared" si="6"/>
        <v>37</v>
      </c>
      <c r="K159" s="10">
        <f t="shared" si="7"/>
        <v>25</v>
      </c>
      <c r="L159" t="str">
        <f t="shared" si="8"/>
        <v>II</v>
      </c>
    </row>
    <row r="160" spans="1:12" x14ac:dyDescent="0.25">
      <c r="A160" t="s">
        <v>116</v>
      </c>
      <c r="B160" t="s">
        <v>665</v>
      </c>
      <c r="C160" t="s">
        <v>664</v>
      </c>
      <c r="D160" s="10">
        <v>13</v>
      </c>
      <c r="E160" s="10">
        <v>24</v>
      </c>
      <c r="F160" s="10">
        <v>30</v>
      </c>
      <c r="G160" t="str">
        <f>VLOOKUP('Dati studenti'!A160,'Dati anagrafici'!A:D,2,FALSE)</f>
        <v>M</v>
      </c>
      <c r="H160" t="str">
        <f>VLOOKUP('Dati studenti'!A160,'Dati anagrafici'!A:D,3,FALSE)</f>
        <v>Italiana</v>
      </c>
      <c r="I160" t="str">
        <f>VLOOKUP('Dati studenti'!A160,'Dati anagrafici'!A:D,4,FALSE)</f>
        <v>Brindisi</v>
      </c>
      <c r="J160" s="10">
        <f t="shared" si="6"/>
        <v>67</v>
      </c>
      <c r="K160" s="10">
        <f t="shared" si="7"/>
        <v>30</v>
      </c>
      <c r="L160" t="str">
        <f t="shared" si="8"/>
        <v>II</v>
      </c>
    </row>
    <row r="161" spans="1:12" x14ac:dyDescent="0.25">
      <c r="A161" t="s">
        <v>277</v>
      </c>
      <c r="B161" t="s">
        <v>663</v>
      </c>
      <c r="C161" t="s">
        <v>669</v>
      </c>
      <c r="D161" s="10">
        <v>25</v>
      </c>
      <c r="E161" s="10">
        <v>89</v>
      </c>
      <c r="F161" s="10">
        <v>55</v>
      </c>
      <c r="G161" t="str">
        <f>VLOOKUP('Dati studenti'!A161,'Dati anagrafici'!A:D,2,FALSE)</f>
        <v>M</v>
      </c>
      <c r="H161" t="str">
        <f>VLOOKUP('Dati studenti'!A161,'Dati anagrafici'!A:D,3,FALSE)</f>
        <v>Italiana</v>
      </c>
      <c r="I161" t="str">
        <f>VLOOKUP('Dati studenti'!A161,'Dati anagrafici'!A:D,4,FALSE)</f>
        <v>Lecce</v>
      </c>
      <c r="J161" s="10">
        <f t="shared" si="6"/>
        <v>169</v>
      </c>
      <c r="K161" s="10">
        <f t="shared" si="7"/>
        <v>89</v>
      </c>
      <c r="L161" t="str">
        <f t="shared" si="8"/>
        <v>I</v>
      </c>
    </row>
    <row r="162" spans="1:12" x14ac:dyDescent="0.25">
      <c r="A162" t="s">
        <v>135</v>
      </c>
      <c r="B162" t="s">
        <v>665</v>
      </c>
      <c r="C162" t="s">
        <v>668</v>
      </c>
      <c r="D162" s="10">
        <v>87</v>
      </c>
      <c r="E162" s="10">
        <v>13</v>
      </c>
      <c r="F162" s="10">
        <v>87</v>
      </c>
      <c r="G162" t="str">
        <f>VLOOKUP('Dati studenti'!A162,'Dati anagrafici'!A:D,2,FALSE)</f>
        <v>M</v>
      </c>
      <c r="H162" t="str">
        <f>VLOOKUP('Dati studenti'!A162,'Dati anagrafici'!A:D,3,FALSE)</f>
        <v>Brasiliana</v>
      </c>
      <c r="I162" t="str">
        <f>VLOOKUP('Dati studenti'!A162,'Dati anagrafici'!A:D,4,FALSE)</f>
        <v>Catania</v>
      </c>
      <c r="J162" s="10">
        <f t="shared" si="6"/>
        <v>187</v>
      </c>
      <c r="K162" s="10">
        <f t="shared" si="7"/>
        <v>87</v>
      </c>
      <c r="L162" t="str">
        <f t="shared" si="8"/>
        <v>I</v>
      </c>
    </row>
    <row r="163" spans="1:12" x14ac:dyDescent="0.25">
      <c r="A163" t="s">
        <v>368</v>
      </c>
      <c r="B163" t="s">
        <v>665</v>
      </c>
      <c r="C163" t="s">
        <v>669</v>
      </c>
      <c r="D163" s="10">
        <v>45</v>
      </c>
      <c r="E163" s="10">
        <v>24</v>
      </c>
      <c r="F163" s="10">
        <v>13</v>
      </c>
      <c r="G163" t="str">
        <f>VLOOKUP('Dati studenti'!A163,'Dati anagrafici'!A:D,2,FALSE)</f>
        <v>F</v>
      </c>
      <c r="H163" t="str">
        <f>VLOOKUP('Dati studenti'!A163,'Dati anagrafici'!A:D,3,FALSE)</f>
        <v>Italiana</v>
      </c>
      <c r="I163" t="str">
        <f>VLOOKUP('Dati studenti'!A163,'Dati anagrafici'!A:D,4,FALSE)</f>
        <v>Monza e Brianza</v>
      </c>
      <c r="J163" s="10">
        <f t="shared" si="6"/>
        <v>82</v>
      </c>
      <c r="K163" s="10">
        <f t="shared" si="7"/>
        <v>45</v>
      </c>
      <c r="L163" t="str">
        <f t="shared" si="8"/>
        <v>II</v>
      </c>
    </row>
    <row r="164" spans="1:12" x14ac:dyDescent="0.25">
      <c r="A164" t="s">
        <v>278</v>
      </c>
      <c r="B164" t="s">
        <v>663</v>
      </c>
      <c r="C164" t="s">
        <v>668</v>
      </c>
      <c r="D164" s="10">
        <v>30</v>
      </c>
      <c r="E164" s="10">
        <v>43</v>
      </c>
      <c r="F164" s="10">
        <v>77</v>
      </c>
      <c r="G164" t="str">
        <f>VLOOKUP('Dati studenti'!A164,'Dati anagrafici'!A:D,2,FALSE)</f>
        <v>F</v>
      </c>
      <c r="H164" t="str">
        <f>VLOOKUP('Dati studenti'!A164,'Dati anagrafici'!A:D,3,FALSE)</f>
        <v>Italiana</v>
      </c>
      <c r="I164" t="str">
        <f>VLOOKUP('Dati studenti'!A164,'Dati anagrafici'!A:D,4,FALSE)</f>
        <v>Lecce</v>
      </c>
      <c r="J164" s="10">
        <f t="shared" si="6"/>
        <v>150</v>
      </c>
      <c r="K164" s="10">
        <f t="shared" si="7"/>
        <v>77</v>
      </c>
      <c r="L164" t="str">
        <f t="shared" si="8"/>
        <v>I</v>
      </c>
    </row>
    <row r="165" spans="1:12" x14ac:dyDescent="0.25">
      <c r="A165" t="s">
        <v>462</v>
      </c>
      <c r="B165" t="s">
        <v>665</v>
      </c>
      <c r="C165" t="s">
        <v>664</v>
      </c>
      <c r="D165" s="10">
        <v>45</v>
      </c>
      <c r="E165" s="10">
        <v>30</v>
      </c>
      <c r="F165" s="10">
        <v>50</v>
      </c>
      <c r="G165" t="str">
        <f>VLOOKUP('Dati studenti'!A165,'Dati anagrafici'!A:D,2,FALSE)</f>
        <v>M</v>
      </c>
      <c r="H165" t="str">
        <f>VLOOKUP('Dati studenti'!A165,'Dati anagrafici'!A:D,3,FALSE)</f>
        <v>Italiana</v>
      </c>
      <c r="I165" t="str">
        <f>VLOOKUP('Dati studenti'!A165,'Dati anagrafici'!A:D,4,FALSE)</f>
        <v>Pisa</v>
      </c>
      <c r="J165" s="10">
        <f t="shared" si="6"/>
        <v>125</v>
      </c>
      <c r="K165" s="10">
        <f t="shared" si="7"/>
        <v>50</v>
      </c>
      <c r="L165" t="str">
        <f t="shared" si="8"/>
        <v>I</v>
      </c>
    </row>
    <row r="166" spans="1:12" x14ac:dyDescent="0.25">
      <c r="A166" t="s">
        <v>93</v>
      </c>
      <c r="B166" t="s">
        <v>663</v>
      </c>
      <c r="C166" t="s">
        <v>664</v>
      </c>
      <c r="D166" s="10">
        <v>24</v>
      </c>
      <c r="E166" s="10">
        <v>43</v>
      </c>
      <c r="F166" s="10">
        <v>0</v>
      </c>
      <c r="G166" t="str">
        <f>VLOOKUP('Dati studenti'!A166,'Dati anagrafici'!A:D,2,FALSE)</f>
        <v>M</v>
      </c>
      <c r="H166" t="str">
        <f>VLOOKUP('Dati studenti'!A166,'Dati anagrafici'!A:D,3,FALSE)</f>
        <v>Italiana</v>
      </c>
      <c r="I166" t="str">
        <f>VLOOKUP('Dati studenti'!A166,'Dati anagrafici'!A:D,4,FALSE)</f>
        <v>Brasile</v>
      </c>
      <c r="J166" s="10">
        <f t="shared" si="6"/>
        <v>67</v>
      </c>
      <c r="K166" s="10">
        <f t="shared" si="7"/>
        <v>43</v>
      </c>
      <c r="L166" t="str">
        <f t="shared" si="8"/>
        <v>II</v>
      </c>
    </row>
    <row r="167" spans="1:12" x14ac:dyDescent="0.25">
      <c r="A167" t="s">
        <v>380</v>
      </c>
      <c r="B167" t="s">
        <v>663</v>
      </c>
      <c r="C167" t="s">
        <v>668</v>
      </c>
      <c r="D167" s="10">
        <v>12</v>
      </c>
      <c r="E167" s="10">
        <v>87</v>
      </c>
      <c r="F167" s="10">
        <v>25</v>
      </c>
      <c r="G167" t="str">
        <f>VLOOKUP('Dati studenti'!A167,'Dati anagrafici'!A:D,2,FALSE)</f>
        <v>M</v>
      </c>
      <c r="H167" t="str">
        <f>VLOOKUP('Dati studenti'!A167,'Dati anagrafici'!A:D,3,FALSE)</f>
        <v>Italiana</v>
      </c>
      <c r="I167" t="str">
        <f>VLOOKUP('Dati studenti'!A167,'Dati anagrafici'!A:D,4,FALSE)</f>
        <v>Napoli</v>
      </c>
      <c r="J167" s="10">
        <f t="shared" si="6"/>
        <v>124</v>
      </c>
      <c r="K167" s="10">
        <f t="shared" si="7"/>
        <v>87</v>
      </c>
      <c r="L167" t="str">
        <f t="shared" si="8"/>
        <v>I</v>
      </c>
    </row>
    <row r="168" spans="1:12" x14ac:dyDescent="0.25">
      <c r="A168" t="s">
        <v>340</v>
      </c>
      <c r="B168" t="s">
        <v>663</v>
      </c>
      <c r="C168" t="s">
        <v>667</v>
      </c>
      <c r="D168" s="10">
        <v>25</v>
      </c>
      <c r="E168" s="10">
        <v>30</v>
      </c>
      <c r="F168" s="10">
        <v>45</v>
      </c>
      <c r="G168" t="str">
        <f>VLOOKUP('Dati studenti'!A168,'Dati anagrafici'!A:D,2,FALSE)</f>
        <v>M</v>
      </c>
      <c r="H168" t="str">
        <f>VLOOKUP('Dati studenti'!A168,'Dati anagrafici'!A:D,3,FALSE)</f>
        <v>Italiana</v>
      </c>
      <c r="I168" t="str">
        <f>VLOOKUP('Dati studenti'!A168,'Dati anagrafici'!A:D,4,FALSE)</f>
        <v>Milano</v>
      </c>
      <c r="J168" s="10">
        <f t="shared" si="6"/>
        <v>100</v>
      </c>
      <c r="K168" s="10">
        <f t="shared" si="7"/>
        <v>45</v>
      </c>
      <c r="L168" t="str">
        <f t="shared" si="8"/>
        <v>I</v>
      </c>
    </row>
    <row r="169" spans="1:12" x14ac:dyDescent="0.25">
      <c r="A169" t="s">
        <v>102</v>
      </c>
      <c r="B169" t="s">
        <v>665</v>
      </c>
      <c r="C169" t="s">
        <v>666</v>
      </c>
      <c r="D169" s="10">
        <v>87</v>
      </c>
      <c r="E169" s="10">
        <v>45</v>
      </c>
      <c r="F169" s="10">
        <v>30</v>
      </c>
      <c r="G169" t="str">
        <f>VLOOKUP('Dati studenti'!A169,'Dati anagrafici'!A:D,2,FALSE)</f>
        <v>M</v>
      </c>
      <c r="H169" t="str">
        <f>VLOOKUP('Dati studenti'!A169,'Dati anagrafici'!A:D,3,FALSE)</f>
        <v>Italiana</v>
      </c>
      <c r="I169" t="str">
        <f>VLOOKUP('Dati studenti'!A169,'Dati anagrafici'!A:D,4,FALSE)</f>
        <v>Brescia</v>
      </c>
      <c r="J169" s="10">
        <f t="shared" si="6"/>
        <v>162</v>
      </c>
      <c r="K169" s="10">
        <f t="shared" si="7"/>
        <v>87</v>
      </c>
      <c r="L169" t="str">
        <f t="shared" si="8"/>
        <v>I</v>
      </c>
    </row>
    <row r="170" spans="1:12" x14ac:dyDescent="0.25">
      <c r="A170" t="s">
        <v>416</v>
      </c>
      <c r="B170" t="s">
        <v>663</v>
      </c>
      <c r="C170" t="s">
        <v>664</v>
      </c>
      <c r="D170" s="10">
        <v>12</v>
      </c>
      <c r="E170" s="10">
        <v>30</v>
      </c>
      <c r="F170" s="10">
        <v>55</v>
      </c>
      <c r="G170" t="str">
        <f>VLOOKUP('Dati studenti'!A170,'Dati anagrafici'!A:D,2,FALSE)</f>
        <v>M</v>
      </c>
      <c r="H170" t="str">
        <f>VLOOKUP('Dati studenti'!A170,'Dati anagrafici'!A:D,3,FALSE)</f>
        <v>Italiana</v>
      </c>
      <c r="I170" t="str">
        <f>VLOOKUP('Dati studenti'!A170,'Dati anagrafici'!A:D,4,FALSE)</f>
        <v>Palermo</v>
      </c>
      <c r="J170" s="10">
        <f t="shared" si="6"/>
        <v>97</v>
      </c>
      <c r="K170" s="10">
        <f t="shared" si="7"/>
        <v>55</v>
      </c>
      <c r="L170" t="str">
        <f t="shared" si="8"/>
        <v>II</v>
      </c>
    </row>
    <row r="171" spans="1:12" x14ac:dyDescent="0.25">
      <c r="A171" t="s">
        <v>21</v>
      </c>
      <c r="B171" t="s">
        <v>665</v>
      </c>
      <c r="C171" t="s">
        <v>667</v>
      </c>
      <c r="D171" s="10">
        <v>15</v>
      </c>
      <c r="E171" s="10">
        <v>13</v>
      </c>
      <c r="F171" s="10">
        <v>24</v>
      </c>
      <c r="G171" t="str">
        <f>VLOOKUP('Dati studenti'!A171,'Dati anagrafici'!A:D,2,FALSE)</f>
        <v>F</v>
      </c>
      <c r="H171" t="str">
        <f>VLOOKUP('Dati studenti'!A171,'Dati anagrafici'!A:D,3,FALSE)</f>
        <v>Italiana</v>
      </c>
      <c r="I171" t="str">
        <f>VLOOKUP('Dati studenti'!A171,'Dati anagrafici'!A:D,4,FALSE)</f>
        <v>Ancona</v>
      </c>
      <c r="J171" s="10">
        <f t="shared" si="6"/>
        <v>52</v>
      </c>
      <c r="K171" s="10">
        <f t="shared" si="7"/>
        <v>24</v>
      </c>
      <c r="L171" t="str">
        <f t="shared" si="8"/>
        <v>II</v>
      </c>
    </row>
    <row r="172" spans="1:12" x14ac:dyDescent="0.25">
      <c r="A172" t="s">
        <v>39</v>
      </c>
      <c r="B172" t="s">
        <v>663</v>
      </c>
      <c r="C172" t="s">
        <v>664</v>
      </c>
      <c r="D172" s="10">
        <v>12</v>
      </c>
      <c r="E172" s="10">
        <v>30</v>
      </c>
      <c r="F172" s="10">
        <v>45</v>
      </c>
      <c r="G172" t="str">
        <f>VLOOKUP('Dati studenti'!A172,'Dati anagrafici'!A:D,2,FALSE)</f>
        <v>M</v>
      </c>
      <c r="H172" t="str">
        <f>VLOOKUP('Dati studenti'!A172,'Dati anagrafici'!A:D,3,FALSE)</f>
        <v>Italiana</v>
      </c>
      <c r="I172" t="str">
        <f>VLOOKUP('Dati studenti'!A172,'Dati anagrafici'!A:D,4,FALSE)</f>
        <v>Asti</v>
      </c>
      <c r="J172" s="10">
        <f t="shared" si="6"/>
        <v>87</v>
      </c>
      <c r="K172" s="10">
        <f t="shared" si="7"/>
        <v>45</v>
      </c>
      <c r="L172" t="str">
        <f t="shared" si="8"/>
        <v>II</v>
      </c>
    </row>
    <row r="173" spans="1:12" x14ac:dyDescent="0.25">
      <c r="A173" t="s">
        <v>417</v>
      </c>
      <c r="B173" t="s">
        <v>663</v>
      </c>
      <c r="C173" t="s">
        <v>669</v>
      </c>
      <c r="D173" s="10">
        <v>87</v>
      </c>
      <c r="E173" s="10">
        <v>45</v>
      </c>
      <c r="F173" s="10">
        <v>30</v>
      </c>
      <c r="G173" t="str">
        <f>VLOOKUP('Dati studenti'!A173,'Dati anagrafici'!A:D,2,FALSE)</f>
        <v>M</v>
      </c>
      <c r="H173" t="str">
        <f>VLOOKUP('Dati studenti'!A173,'Dati anagrafici'!A:D,3,FALSE)</f>
        <v>Italiana</v>
      </c>
      <c r="I173" t="str">
        <f>VLOOKUP('Dati studenti'!A173,'Dati anagrafici'!A:D,4,FALSE)</f>
        <v>Palermo</v>
      </c>
      <c r="J173" s="10">
        <f t="shared" si="6"/>
        <v>162</v>
      </c>
      <c r="K173" s="10">
        <f t="shared" si="7"/>
        <v>87</v>
      </c>
      <c r="L173" t="str">
        <f t="shared" si="8"/>
        <v>I</v>
      </c>
    </row>
    <row r="174" spans="1:12" x14ac:dyDescent="0.25">
      <c r="A174" t="s">
        <v>74</v>
      </c>
      <c r="B174" t="s">
        <v>665</v>
      </c>
      <c r="C174" t="s">
        <v>668</v>
      </c>
      <c r="D174" s="10">
        <v>12</v>
      </c>
      <c r="E174" s="10">
        <v>30</v>
      </c>
      <c r="F174" s="10">
        <v>55</v>
      </c>
      <c r="G174" t="str">
        <f>VLOOKUP('Dati studenti'!A174,'Dati anagrafici'!A:D,2,FALSE)</f>
        <v>F</v>
      </c>
      <c r="H174" t="str">
        <f>VLOOKUP('Dati studenti'!A174,'Dati anagrafici'!A:D,3,FALSE)</f>
        <v>Italiana</v>
      </c>
      <c r="I174" t="str">
        <f>VLOOKUP('Dati studenti'!A174,'Dati anagrafici'!A:D,4,FALSE)</f>
        <v>Bergamo</v>
      </c>
      <c r="J174" s="10">
        <f t="shared" si="6"/>
        <v>97</v>
      </c>
      <c r="K174" s="10">
        <f t="shared" si="7"/>
        <v>55</v>
      </c>
      <c r="L174" t="str">
        <f t="shared" si="8"/>
        <v>II</v>
      </c>
    </row>
    <row r="175" spans="1:12" x14ac:dyDescent="0.25">
      <c r="A175" t="s">
        <v>523</v>
      </c>
      <c r="B175" t="s">
        <v>665</v>
      </c>
      <c r="C175" t="s">
        <v>666</v>
      </c>
      <c r="D175" s="10">
        <v>15</v>
      </c>
      <c r="E175" s="10">
        <v>13</v>
      </c>
      <c r="F175" s="10">
        <v>24</v>
      </c>
      <c r="G175" t="str">
        <f>VLOOKUP('Dati studenti'!A175,'Dati anagrafici'!A:D,2,FALSE)</f>
        <v>M</v>
      </c>
      <c r="H175" t="str">
        <f>VLOOKUP('Dati studenti'!A175,'Dati anagrafici'!A:D,3,FALSE)</f>
        <v>Italiana</v>
      </c>
      <c r="I175" t="str">
        <f>VLOOKUP('Dati studenti'!A175,'Dati anagrafici'!A:D,4,FALSE)</f>
        <v>Roma</v>
      </c>
      <c r="J175" s="10">
        <f t="shared" si="6"/>
        <v>52</v>
      </c>
      <c r="K175" s="10">
        <f t="shared" si="7"/>
        <v>24</v>
      </c>
      <c r="L175" t="str">
        <f t="shared" si="8"/>
        <v>II</v>
      </c>
    </row>
    <row r="176" spans="1:12" x14ac:dyDescent="0.25">
      <c r="A176" t="s">
        <v>341</v>
      </c>
      <c r="B176" t="s">
        <v>663</v>
      </c>
      <c r="C176" t="s">
        <v>666</v>
      </c>
      <c r="D176" s="10">
        <v>77</v>
      </c>
      <c r="E176" s="10">
        <v>25</v>
      </c>
      <c r="F176" s="10">
        <v>89</v>
      </c>
      <c r="G176" t="str">
        <f>VLOOKUP('Dati studenti'!A176,'Dati anagrafici'!A:D,2,FALSE)</f>
        <v>M</v>
      </c>
      <c r="H176" t="str">
        <f>VLOOKUP('Dati studenti'!A176,'Dati anagrafici'!A:D,3,FALSE)</f>
        <v>Italiana</v>
      </c>
      <c r="I176" t="str">
        <f>VLOOKUP('Dati studenti'!A176,'Dati anagrafici'!A:D,4,FALSE)</f>
        <v>Milano</v>
      </c>
      <c r="J176" s="10">
        <f t="shared" si="6"/>
        <v>191</v>
      </c>
      <c r="K176" s="10">
        <f t="shared" si="7"/>
        <v>89</v>
      </c>
      <c r="L176" t="str">
        <f t="shared" si="8"/>
        <v>I</v>
      </c>
    </row>
    <row r="177" spans="1:12" x14ac:dyDescent="0.25">
      <c r="A177" t="s">
        <v>342</v>
      </c>
      <c r="B177" t="s">
        <v>663</v>
      </c>
      <c r="C177" t="s">
        <v>666</v>
      </c>
      <c r="D177" s="10">
        <v>12</v>
      </c>
      <c r="E177" s="10">
        <v>30</v>
      </c>
      <c r="F177" s="10">
        <v>55</v>
      </c>
      <c r="G177" t="str">
        <f>VLOOKUP('Dati studenti'!A177,'Dati anagrafici'!A:D,2,FALSE)</f>
        <v>F</v>
      </c>
      <c r="H177" t="str">
        <f>VLOOKUP('Dati studenti'!A177,'Dati anagrafici'!A:D,3,FALSE)</f>
        <v>Italiana</v>
      </c>
      <c r="I177" t="str">
        <f>VLOOKUP('Dati studenti'!A177,'Dati anagrafici'!A:D,4,FALSE)</f>
        <v>Milano</v>
      </c>
      <c r="J177" s="10">
        <f t="shared" si="6"/>
        <v>97</v>
      </c>
      <c r="K177" s="10">
        <f t="shared" si="7"/>
        <v>55</v>
      </c>
      <c r="L177" t="str">
        <f t="shared" si="8"/>
        <v>II</v>
      </c>
    </row>
    <row r="178" spans="1:12" x14ac:dyDescent="0.25">
      <c r="A178" t="s">
        <v>646</v>
      </c>
      <c r="B178" t="s">
        <v>665</v>
      </c>
      <c r="C178" t="s">
        <v>667</v>
      </c>
      <c r="D178" s="10">
        <v>87</v>
      </c>
      <c r="E178" s="10">
        <v>45</v>
      </c>
      <c r="F178" s="10">
        <v>30</v>
      </c>
      <c r="G178" t="str">
        <f>VLOOKUP('Dati studenti'!A178,'Dati anagrafici'!A:D,2,FALSE)</f>
        <v>M</v>
      </c>
      <c r="H178" t="str">
        <f>VLOOKUP('Dati studenti'!A178,'Dati anagrafici'!A:D,3,FALSE)</f>
        <v>Italiana</v>
      </c>
      <c r="I178" t="str">
        <f>VLOOKUP('Dati studenti'!A178,'Dati anagrafici'!A:D,4,FALSE)</f>
        <v>Verona</v>
      </c>
      <c r="J178" s="10">
        <f t="shared" si="6"/>
        <v>162</v>
      </c>
      <c r="K178" s="10">
        <f t="shared" si="7"/>
        <v>87</v>
      </c>
      <c r="L178" t="str">
        <f t="shared" si="8"/>
        <v>I</v>
      </c>
    </row>
    <row r="179" spans="1:12" x14ac:dyDescent="0.25">
      <c r="A179" t="s">
        <v>463</v>
      </c>
      <c r="B179" t="s">
        <v>663</v>
      </c>
      <c r="C179" t="s">
        <v>664</v>
      </c>
      <c r="D179" s="10">
        <v>13</v>
      </c>
      <c r="E179" s="10">
        <v>24</v>
      </c>
      <c r="F179" s="10">
        <v>43</v>
      </c>
      <c r="G179" t="str">
        <f>VLOOKUP('Dati studenti'!A179,'Dati anagrafici'!A:D,2,FALSE)</f>
        <v>M</v>
      </c>
      <c r="H179" t="str">
        <f>VLOOKUP('Dati studenti'!A179,'Dati anagrafici'!A:D,3,FALSE)</f>
        <v>Italiana</v>
      </c>
      <c r="I179" t="str">
        <f>VLOOKUP('Dati studenti'!A179,'Dati anagrafici'!A:D,4,FALSE)</f>
        <v>Pisa</v>
      </c>
      <c r="J179" s="10">
        <f t="shared" si="6"/>
        <v>80</v>
      </c>
      <c r="K179" s="10">
        <f t="shared" si="7"/>
        <v>43</v>
      </c>
      <c r="L179" t="str">
        <f t="shared" si="8"/>
        <v>II</v>
      </c>
    </row>
    <row r="180" spans="1:12" x14ac:dyDescent="0.25">
      <c r="A180" t="s">
        <v>143</v>
      </c>
      <c r="B180" t="s">
        <v>665</v>
      </c>
      <c r="C180" t="s">
        <v>667</v>
      </c>
      <c r="D180" s="10">
        <v>77</v>
      </c>
      <c r="E180" s="10">
        <v>12</v>
      </c>
      <c r="F180" s="10">
        <v>87</v>
      </c>
      <c r="G180" t="str">
        <f>VLOOKUP('Dati studenti'!A180,'Dati anagrafici'!A:D,2,FALSE)</f>
        <v>F</v>
      </c>
      <c r="H180" t="str">
        <f>VLOOKUP('Dati studenti'!A180,'Dati anagrafici'!A:D,3,FALSE)</f>
        <v>Italiana</v>
      </c>
      <c r="I180" t="str">
        <f>VLOOKUP('Dati studenti'!A180,'Dati anagrafici'!A:D,4,FALSE)</f>
        <v>Chieti</v>
      </c>
      <c r="J180" s="10">
        <f t="shared" si="6"/>
        <v>176</v>
      </c>
      <c r="K180" s="10">
        <f t="shared" si="7"/>
        <v>87</v>
      </c>
      <c r="L180" t="str">
        <f t="shared" si="8"/>
        <v>I</v>
      </c>
    </row>
    <row r="181" spans="1:12" x14ac:dyDescent="0.25">
      <c r="A181" t="s">
        <v>510</v>
      </c>
      <c r="B181" t="s">
        <v>663</v>
      </c>
      <c r="C181" t="s">
        <v>667</v>
      </c>
      <c r="D181" s="10">
        <v>77</v>
      </c>
      <c r="E181" s="10">
        <v>25</v>
      </c>
      <c r="F181" s="10">
        <v>89</v>
      </c>
      <c r="G181" t="str">
        <f>VLOOKUP('Dati studenti'!A181,'Dati anagrafici'!A:D,2,FALSE)</f>
        <v>F</v>
      </c>
      <c r="H181" t="str">
        <f>VLOOKUP('Dati studenti'!A181,'Dati anagrafici'!A:D,3,FALSE)</f>
        <v>Italiana</v>
      </c>
      <c r="I181" t="str">
        <f>VLOOKUP('Dati studenti'!A181,'Dati anagrafici'!A:D,4,FALSE)</f>
        <v>Rimini</v>
      </c>
      <c r="J181" s="10">
        <f t="shared" si="6"/>
        <v>191</v>
      </c>
      <c r="K181" s="10">
        <f t="shared" si="7"/>
        <v>89</v>
      </c>
      <c r="L181" t="str">
        <f t="shared" si="8"/>
        <v>I</v>
      </c>
    </row>
    <row r="182" spans="1:12" x14ac:dyDescent="0.25">
      <c r="A182" t="s">
        <v>130</v>
      </c>
      <c r="B182" t="s">
        <v>665</v>
      </c>
      <c r="C182" t="s">
        <v>666</v>
      </c>
      <c r="D182" s="10">
        <v>12</v>
      </c>
      <c r="E182" s="10">
        <v>30</v>
      </c>
      <c r="F182" s="10">
        <v>55</v>
      </c>
      <c r="G182" t="str">
        <f>VLOOKUP('Dati studenti'!A182,'Dati anagrafici'!A:D,2,FALSE)</f>
        <v>F</v>
      </c>
      <c r="H182" t="str">
        <f>VLOOKUP('Dati studenti'!A182,'Dati anagrafici'!A:D,3,FALSE)</f>
        <v>Italiana</v>
      </c>
      <c r="I182" t="str">
        <f>VLOOKUP('Dati studenti'!A182,'Dati anagrafici'!A:D,4,FALSE)</f>
        <v>Caserta</v>
      </c>
      <c r="J182" s="10">
        <f t="shared" si="6"/>
        <v>97</v>
      </c>
      <c r="K182" s="10">
        <f t="shared" si="7"/>
        <v>55</v>
      </c>
      <c r="L182" t="str">
        <f t="shared" si="8"/>
        <v>II</v>
      </c>
    </row>
    <row r="183" spans="1:12" x14ac:dyDescent="0.25">
      <c r="A183" t="s">
        <v>524</v>
      </c>
      <c r="B183" t="s">
        <v>665</v>
      </c>
      <c r="C183" t="s">
        <v>668</v>
      </c>
      <c r="D183" s="10">
        <v>25</v>
      </c>
      <c r="E183" s="10">
        <v>30</v>
      </c>
      <c r="F183" s="10">
        <v>45</v>
      </c>
      <c r="G183" t="str">
        <f>VLOOKUP('Dati studenti'!A183,'Dati anagrafici'!A:D,2,FALSE)</f>
        <v>M</v>
      </c>
      <c r="H183" t="str">
        <f>VLOOKUP('Dati studenti'!A183,'Dati anagrafici'!A:D,3,FALSE)</f>
        <v>Italiana</v>
      </c>
      <c r="I183" t="str">
        <f>VLOOKUP('Dati studenti'!A183,'Dati anagrafici'!A:D,4,FALSE)</f>
        <v>Roma</v>
      </c>
      <c r="J183" s="10">
        <f t="shared" si="6"/>
        <v>100</v>
      </c>
      <c r="K183" s="10">
        <f t="shared" si="7"/>
        <v>45</v>
      </c>
      <c r="L183" t="str">
        <f t="shared" si="8"/>
        <v>I</v>
      </c>
    </row>
    <row r="184" spans="1:12" x14ac:dyDescent="0.25">
      <c r="A184" t="s">
        <v>131</v>
      </c>
      <c r="B184" t="s">
        <v>665</v>
      </c>
      <c r="C184" t="s">
        <v>666</v>
      </c>
      <c r="D184" s="10">
        <v>87</v>
      </c>
      <c r="E184" s="10">
        <v>45</v>
      </c>
      <c r="F184" s="10">
        <v>30</v>
      </c>
      <c r="G184" t="str">
        <f>VLOOKUP('Dati studenti'!A184,'Dati anagrafici'!A:D,2,FALSE)</f>
        <v>M</v>
      </c>
      <c r="H184" t="str">
        <f>VLOOKUP('Dati studenti'!A184,'Dati anagrafici'!A:D,3,FALSE)</f>
        <v>Italiana</v>
      </c>
      <c r="I184" t="str">
        <f>VLOOKUP('Dati studenti'!A184,'Dati anagrafici'!A:D,4,FALSE)</f>
        <v>Caserta</v>
      </c>
      <c r="J184" s="10">
        <f t="shared" si="6"/>
        <v>162</v>
      </c>
      <c r="K184" s="10">
        <f t="shared" si="7"/>
        <v>87</v>
      </c>
      <c r="L184" t="str">
        <f t="shared" si="8"/>
        <v>I</v>
      </c>
    </row>
    <row r="185" spans="1:12" x14ac:dyDescent="0.25">
      <c r="A185" t="s">
        <v>117</v>
      </c>
      <c r="B185" t="s">
        <v>665</v>
      </c>
      <c r="C185" t="s">
        <v>668</v>
      </c>
      <c r="D185" s="10">
        <v>12</v>
      </c>
      <c r="E185" s="10">
        <v>30</v>
      </c>
      <c r="F185" s="10">
        <v>55</v>
      </c>
      <c r="G185" t="str">
        <f>VLOOKUP('Dati studenti'!A185,'Dati anagrafici'!A:D,2,FALSE)</f>
        <v>F</v>
      </c>
      <c r="H185" t="str">
        <f>VLOOKUP('Dati studenti'!A185,'Dati anagrafici'!A:D,3,FALSE)</f>
        <v>Italiana</v>
      </c>
      <c r="I185" t="str">
        <f>VLOOKUP('Dati studenti'!A185,'Dati anagrafici'!A:D,4,FALSE)</f>
        <v>Brindisi</v>
      </c>
      <c r="J185" s="10">
        <f t="shared" si="6"/>
        <v>97</v>
      </c>
      <c r="K185" s="10">
        <f t="shared" si="7"/>
        <v>55</v>
      </c>
      <c r="L185" t="str">
        <f t="shared" si="8"/>
        <v>II</v>
      </c>
    </row>
    <row r="186" spans="1:12" x14ac:dyDescent="0.25">
      <c r="A186" t="s">
        <v>588</v>
      </c>
      <c r="B186" t="s">
        <v>663</v>
      </c>
      <c r="C186" t="s">
        <v>668</v>
      </c>
      <c r="D186" s="10">
        <v>15</v>
      </c>
      <c r="E186" s="10">
        <v>13</v>
      </c>
      <c r="F186" s="10">
        <v>24</v>
      </c>
      <c r="G186" t="str">
        <f>VLOOKUP('Dati studenti'!A186,'Dati anagrafici'!A:D,2,FALSE)</f>
        <v>M</v>
      </c>
      <c r="H186" t="str">
        <f>VLOOKUP('Dati studenti'!A186,'Dati anagrafici'!A:D,3,FALSE)</f>
        <v>Italiana</v>
      </c>
      <c r="I186" t="str">
        <f>VLOOKUP('Dati studenti'!A186,'Dati anagrafici'!A:D,4,FALSE)</f>
        <v>Torino</v>
      </c>
      <c r="J186" s="10">
        <f t="shared" si="6"/>
        <v>52</v>
      </c>
      <c r="K186" s="10">
        <f t="shared" si="7"/>
        <v>24</v>
      </c>
      <c r="L186" t="str">
        <f t="shared" si="8"/>
        <v>II</v>
      </c>
    </row>
    <row r="187" spans="1:12" x14ac:dyDescent="0.25">
      <c r="A187" t="s">
        <v>464</v>
      </c>
      <c r="B187" t="s">
        <v>663</v>
      </c>
      <c r="C187" t="s">
        <v>669</v>
      </c>
      <c r="D187" s="10">
        <v>12</v>
      </c>
      <c r="E187" s="10">
        <v>30</v>
      </c>
      <c r="F187" s="10">
        <v>45</v>
      </c>
      <c r="G187" t="str">
        <f>VLOOKUP('Dati studenti'!A187,'Dati anagrafici'!A:D,2,FALSE)</f>
        <v>M</v>
      </c>
      <c r="H187" t="str">
        <f>VLOOKUP('Dati studenti'!A187,'Dati anagrafici'!A:D,3,FALSE)</f>
        <v>Italiana</v>
      </c>
      <c r="I187" t="str">
        <f>VLOOKUP('Dati studenti'!A187,'Dati anagrafici'!A:D,4,FALSE)</f>
        <v>Pisa</v>
      </c>
      <c r="J187" s="10">
        <f t="shared" si="6"/>
        <v>87</v>
      </c>
      <c r="K187" s="10">
        <f t="shared" si="7"/>
        <v>45</v>
      </c>
      <c r="L187" t="str">
        <f t="shared" si="8"/>
        <v>II</v>
      </c>
    </row>
    <row r="188" spans="1:12" x14ac:dyDescent="0.25">
      <c r="A188" t="s">
        <v>299</v>
      </c>
      <c r="B188" t="s">
        <v>663</v>
      </c>
      <c r="C188" t="s">
        <v>666</v>
      </c>
      <c r="D188" s="10">
        <v>87</v>
      </c>
      <c r="E188" s="10">
        <v>45</v>
      </c>
      <c r="F188" s="10">
        <v>30</v>
      </c>
      <c r="G188" t="str">
        <f>VLOOKUP('Dati studenti'!A188,'Dati anagrafici'!A:D,2,FALSE)</f>
        <v>M</v>
      </c>
      <c r="H188" t="str">
        <f>VLOOKUP('Dati studenti'!A188,'Dati anagrafici'!A:D,3,FALSE)</f>
        <v>Italiana</v>
      </c>
      <c r="I188" t="str">
        <f>VLOOKUP('Dati studenti'!A188,'Dati anagrafici'!A:D,4,FALSE)</f>
        <v>Lucca</v>
      </c>
      <c r="J188" s="10">
        <f t="shared" si="6"/>
        <v>162</v>
      </c>
      <c r="K188" s="10">
        <f t="shared" si="7"/>
        <v>87</v>
      </c>
      <c r="L188" t="str">
        <f t="shared" si="8"/>
        <v>I</v>
      </c>
    </row>
    <row r="189" spans="1:12" x14ac:dyDescent="0.25">
      <c r="A189" t="s">
        <v>300</v>
      </c>
      <c r="B189" t="s">
        <v>663</v>
      </c>
      <c r="C189" t="s">
        <v>667</v>
      </c>
      <c r="D189" s="10">
        <v>12</v>
      </c>
      <c r="E189" s="10">
        <v>30</v>
      </c>
      <c r="F189" s="10">
        <v>55</v>
      </c>
      <c r="G189" t="str">
        <f>VLOOKUP('Dati studenti'!A189,'Dati anagrafici'!A:D,2,FALSE)</f>
        <v>M</v>
      </c>
      <c r="H189" t="str">
        <f>VLOOKUP('Dati studenti'!A189,'Dati anagrafici'!A:D,3,FALSE)</f>
        <v>Italiana</v>
      </c>
      <c r="I189" t="str">
        <f>VLOOKUP('Dati studenti'!A189,'Dati anagrafici'!A:D,4,FALSE)</f>
        <v>Lucca</v>
      </c>
      <c r="J189" s="10">
        <f t="shared" si="6"/>
        <v>97</v>
      </c>
      <c r="K189" s="10">
        <f t="shared" si="7"/>
        <v>55</v>
      </c>
      <c r="L189" t="str">
        <f t="shared" si="8"/>
        <v>II</v>
      </c>
    </row>
    <row r="190" spans="1:12" x14ac:dyDescent="0.25">
      <c r="A190" t="s">
        <v>617</v>
      </c>
      <c r="B190" t="s">
        <v>663</v>
      </c>
      <c r="C190" t="s">
        <v>668</v>
      </c>
      <c r="D190" s="10">
        <v>15</v>
      </c>
      <c r="E190" s="10">
        <v>13</v>
      </c>
      <c r="F190" s="10">
        <v>24</v>
      </c>
      <c r="G190" t="str">
        <f>VLOOKUP('Dati studenti'!A190,'Dati anagrafici'!A:D,2,FALSE)</f>
        <v>M</v>
      </c>
      <c r="H190" t="str">
        <f>VLOOKUP('Dati studenti'!A190,'Dati anagrafici'!A:D,3,FALSE)</f>
        <v>Italiana</v>
      </c>
      <c r="I190" t="str">
        <f>VLOOKUP('Dati studenti'!A190,'Dati anagrafici'!A:D,4,FALSE)</f>
        <v>Udine</v>
      </c>
      <c r="J190" s="10">
        <f t="shared" si="6"/>
        <v>52</v>
      </c>
      <c r="K190" s="10">
        <f t="shared" si="7"/>
        <v>24</v>
      </c>
      <c r="L190" t="str">
        <f t="shared" si="8"/>
        <v>II</v>
      </c>
    </row>
    <row r="191" spans="1:12" x14ac:dyDescent="0.25">
      <c r="A191" t="s">
        <v>438</v>
      </c>
      <c r="B191" t="s">
        <v>665</v>
      </c>
      <c r="C191" t="s">
        <v>668</v>
      </c>
      <c r="D191" s="10">
        <v>77</v>
      </c>
      <c r="E191" s="10">
        <v>25</v>
      </c>
      <c r="F191" s="10">
        <v>89</v>
      </c>
      <c r="G191" t="str">
        <f>VLOOKUP('Dati studenti'!A191,'Dati anagrafici'!A:D,2,FALSE)</f>
        <v>M</v>
      </c>
      <c r="H191" t="str">
        <f>VLOOKUP('Dati studenti'!A191,'Dati anagrafici'!A:D,3,FALSE)</f>
        <v>Italiana</v>
      </c>
      <c r="I191" t="str">
        <f>VLOOKUP('Dati studenti'!A191,'Dati anagrafici'!A:D,4,FALSE)</f>
        <v>Perugia</v>
      </c>
      <c r="J191" s="10">
        <f t="shared" si="6"/>
        <v>191</v>
      </c>
      <c r="K191" s="10">
        <f t="shared" si="7"/>
        <v>89</v>
      </c>
      <c r="L191" t="str">
        <f t="shared" si="8"/>
        <v>I</v>
      </c>
    </row>
    <row r="192" spans="1:12" x14ac:dyDescent="0.25">
      <c r="A192" t="s">
        <v>569</v>
      </c>
      <c r="B192" t="s">
        <v>665</v>
      </c>
      <c r="C192" t="s">
        <v>667</v>
      </c>
      <c r="D192" s="10">
        <v>12</v>
      </c>
      <c r="E192" s="10">
        <v>30</v>
      </c>
      <c r="F192" s="10">
        <v>55</v>
      </c>
      <c r="G192" t="str">
        <f>VLOOKUP('Dati studenti'!A192,'Dati anagrafici'!A:D,2,FALSE)</f>
        <v>M</v>
      </c>
      <c r="H192" t="str">
        <f>VLOOKUP('Dati studenti'!A192,'Dati anagrafici'!A:D,3,FALSE)</f>
        <v>Italiana</v>
      </c>
      <c r="I192" t="str">
        <f>VLOOKUP('Dati studenti'!A192,'Dati anagrafici'!A:D,4,FALSE)</f>
        <v>Stati Uniti d'America</v>
      </c>
      <c r="J192" s="10">
        <f t="shared" si="6"/>
        <v>97</v>
      </c>
      <c r="K192" s="10">
        <f t="shared" si="7"/>
        <v>55</v>
      </c>
      <c r="L192" t="str">
        <f t="shared" si="8"/>
        <v>II</v>
      </c>
    </row>
    <row r="193" spans="1:12" x14ac:dyDescent="0.25">
      <c r="A193" t="s">
        <v>287</v>
      </c>
      <c r="B193" t="s">
        <v>665</v>
      </c>
      <c r="C193" t="s">
        <v>666</v>
      </c>
      <c r="D193" s="10">
        <v>87</v>
      </c>
      <c r="E193" s="10">
        <v>45</v>
      </c>
      <c r="F193" s="10">
        <v>30</v>
      </c>
      <c r="G193" t="str">
        <f>VLOOKUP('Dati studenti'!A193,'Dati anagrafici'!A:D,2,FALSE)</f>
        <v>M</v>
      </c>
      <c r="H193" t="str">
        <f>VLOOKUP('Dati studenti'!A193,'Dati anagrafici'!A:D,3,FALSE)</f>
        <v>Italiana</v>
      </c>
      <c r="I193" t="str">
        <f>VLOOKUP('Dati studenti'!A193,'Dati anagrafici'!A:D,4,FALSE)</f>
        <v>Livorno</v>
      </c>
      <c r="J193" s="10">
        <f t="shared" si="6"/>
        <v>162</v>
      </c>
      <c r="K193" s="10">
        <f t="shared" si="7"/>
        <v>87</v>
      </c>
      <c r="L193" t="str">
        <f t="shared" si="8"/>
        <v>I</v>
      </c>
    </row>
    <row r="194" spans="1:12" x14ac:dyDescent="0.25">
      <c r="A194" t="s">
        <v>103</v>
      </c>
      <c r="B194" t="s">
        <v>663</v>
      </c>
      <c r="C194" t="s">
        <v>669</v>
      </c>
      <c r="D194" s="10">
        <v>13</v>
      </c>
      <c r="E194" s="10">
        <v>24</v>
      </c>
      <c r="F194" s="10">
        <v>43</v>
      </c>
      <c r="G194" t="str">
        <f>VLOOKUP('Dati studenti'!A194,'Dati anagrafici'!A:D,2,FALSE)</f>
        <v>F</v>
      </c>
      <c r="H194" t="str">
        <f>VLOOKUP('Dati studenti'!A194,'Dati anagrafici'!A:D,3,FALSE)</f>
        <v>Italiana</v>
      </c>
      <c r="I194" t="str">
        <f>VLOOKUP('Dati studenti'!A194,'Dati anagrafici'!A:D,4,FALSE)</f>
        <v>Brescia</v>
      </c>
      <c r="J194" s="10">
        <f t="shared" si="6"/>
        <v>80</v>
      </c>
      <c r="K194" s="10">
        <f t="shared" si="7"/>
        <v>43</v>
      </c>
      <c r="L194" t="str">
        <f t="shared" si="8"/>
        <v>II</v>
      </c>
    </row>
    <row r="195" spans="1:12" x14ac:dyDescent="0.25">
      <c r="A195" t="s">
        <v>418</v>
      </c>
      <c r="B195" t="s">
        <v>663</v>
      </c>
      <c r="C195" t="s">
        <v>666</v>
      </c>
      <c r="D195" s="10">
        <v>77</v>
      </c>
      <c r="E195" s="10">
        <v>12</v>
      </c>
      <c r="F195" s="10">
        <v>87</v>
      </c>
      <c r="G195" t="str">
        <f>VLOOKUP('Dati studenti'!A195,'Dati anagrafici'!A:D,2,FALSE)</f>
        <v>F</v>
      </c>
      <c r="H195" t="str">
        <f>VLOOKUP('Dati studenti'!A195,'Dati anagrafici'!A:D,3,FALSE)</f>
        <v>Italiana</v>
      </c>
      <c r="I195" t="str">
        <f>VLOOKUP('Dati studenti'!A195,'Dati anagrafici'!A:D,4,FALSE)</f>
        <v>Palermo</v>
      </c>
      <c r="J195" s="10">
        <f t="shared" ref="J195:J200" si="9">SUM(D195:F195)</f>
        <v>176</v>
      </c>
      <c r="K195" s="10">
        <f t="shared" ref="K195:K200" si="10">MAX(D195:F195)</f>
        <v>87</v>
      </c>
      <c r="L195" t="str">
        <f t="shared" ref="L195:L200" si="11">IF(J195&gt;=100,"I","II")</f>
        <v>I</v>
      </c>
    </row>
    <row r="196" spans="1:12" x14ac:dyDescent="0.25">
      <c r="A196" t="s">
        <v>525</v>
      </c>
      <c r="B196" t="s">
        <v>665</v>
      </c>
      <c r="C196" t="s">
        <v>669</v>
      </c>
      <c r="D196" s="10">
        <v>77</v>
      </c>
      <c r="E196" s="10">
        <v>25</v>
      </c>
      <c r="F196" s="10">
        <v>89</v>
      </c>
      <c r="G196" t="str">
        <f>VLOOKUP('Dati studenti'!A196,'Dati anagrafici'!A:D,2,FALSE)</f>
        <v>F</v>
      </c>
      <c r="H196" t="str">
        <f>VLOOKUP('Dati studenti'!A196,'Dati anagrafici'!A:D,3,FALSE)</f>
        <v>Italiana</v>
      </c>
      <c r="I196" t="str">
        <f>VLOOKUP('Dati studenti'!A196,'Dati anagrafici'!A:D,4,FALSE)</f>
        <v>Roma</v>
      </c>
      <c r="J196" s="10">
        <f t="shared" si="9"/>
        <v>191</v>
      </c>
      <c r="K196" s="10">
        <f t="shared" si="10"/>
        <v>89</v>
      </c>
      <c r="L196" t="str">
        <f t="shared" si="11"/>
        <v>I</v>
      </c>
    </row>
    <row r="197" spans="1:12" x14ac:dyDescent="0.25">
      <c r="A197" t="s">
        <v>626</v>
      </c>
      <c r="B197" t="s">
        <v>663</v>
      </c>
      <c r="C197" t="s">
        <v>667</v>
      </c>
      <c r="D197" s="10">
        <v>12</v>
      </c>
      <c r="E197" s="10">
        <v>30</v>
      </c>
      <c r="F197" s="10">
        <v>55</v>
      </c>
      <c r="G197" t="str">
        <f>VLOOKUP('Dati studenti'!A197,'Dati anagrafici'!A:D,2,FALSE)</f>
        <v>M</v>
      </c>
      <c r="H197" t="str">
        <f>VLOOKUP('Dati studenti'!A197,'Dati anagrafici'!A:D,3,FALSE)</f>
        <v>Italiana</v>
      </c>
      <c r="I197" t="str">
        <f>VLOOKUP('Dati studenti'!A197,'Dati anagrafici'!A:D,4,FALSE)</f>
        <v>Varese</v>
      </c>
      <c r="J197" s="10">
        <f t="shared" si="9"/>
        <v>97</v>
      </c>
      <c r="K197" s="10">
        <f t="shared" si="10"/>
        <v>55</v>
      </c>
      <c r="L197" t="str">
        <f t="shared" si="11"/>
        <v>II</v>
      </c>
    </row>
    <row r="198" spans="1:12" x14ac:dyDescent="0.25">
      <c r="A198" t="s">
        <v>301</v>
      </c>
      <c r="B198" t="s">
        <v>663</v>
      </c>
      <c r="C198" t="s">
        <v>666</v>
      </c>
      <c r="D198" s="10">
        <v>25</v>
      </c>
      <c r="E198" s="10">
        <v>30</v>
      </c>
      <c r="F198" s="10">
        <v>45</v>
      </c>
      <c r="G198" t="str">
        <f>VLOOKUP('Dati studenti'!A198,'Dati anagrafici'!A:D,2,FALSE)</f>
        <v>M</v>
      </c>
      <c r="H198" t="str">
        <f>VLOOKUP('Dati studenti'!A198,'Dati anagrafici'!A:D,3,FALSE)</f>
        <v>Italiana</v>
      </c>
      <c r="I198" t="str">
        <f>VLOOKUP('Dati studenti'!A198,'Dati anagrafici'!A:D,4,FALSE)</f>
        <v>Lucca</v>
      </c>
      <c r="J198" s="10">
        <f t="shared" si="9"/>
        <v>100</v>
      </c>
      <c r="K198" s="10">
        <f t="shared" si="10"/>
        <v>45</v>
      </c>
      <c r="L198" t="str">
        <f t="shared" si="11"/>
        <v>I</v>
      </c>
    </row>
    <row r="199" spans="1:12" x14ac:dyDescent="0.25">
      <c r="A199" t="s">
        <v>228</v>
      </c>
      <c r="B199" t="s">
        <v>665</v>
      </c>
      <c r="C199" t="s">
        <v>666</v>
      </c>
      <c r="D199" s="10">
        <v>87</v>
      </c>
      <c r="E199" s="10">
        <v>45</v>
      </c>
      <c r="F199" s="10">
        <v>30</v>
      </c>
      <c r="G199" t="str">
        <f>VLOOKUP('Dati studenti'!A199,'Dati anagrafici'!A:D,2,FALSE)</f>
        <v>F</v>
      </c>
      <c r="H199" t="str">
        <f>VLOOKUP('Dati studenti'!A199,'Dati anagrafici'!A:D,3,FALSE)</f>
        <v>Marocchina</v>
      </c>
      <c r="I199" t="str">
        <f>VLOOKUP('Dati studenti'!A199,'Dati anagrafici'!A:D,4,FALSE)</f>
        <v>Genova</v>
      </c>
      <c r="J199" s="10">
        <f t="shared" si="9"/>
        <v>162</v>
      </c>
      <c r="K199" s="10">
        <f t="shared" si="10"/>
        <v>87</v>
      </c>
      <c r="L199" t="str">
        <f t="shared" si="11"/>
        <v>I</v>
      </c>
    </row>
    <row r="200" spans="1:12" x14ac:dyDescent="0.25">
      <c r="A200" t="s">
        <v>381</v>
      </c>
      <c r="B200" t="s">
        <v>665</v>
      </c>
      <c r="C200" t="s">
        <v>669</v>
      </c>
      <c r="D200" s="10">
        <v>12</v>
      </c>
      <c r="E200" s="10">
        <v>30</v>
      </c>
      <c r="F200" s="10">
        <v>55</v>
      </c>
      <c r="G200" t="str">
        <f>VLOOKUP('Dati studenti'!A200,'Dati anagrafici'!A:D,2,FALSE)</f>
        <v>M</v>
      </c>
      <c r="H200" t="str">
        <f>VLOOKUP('Dati studenti'!A200,'Dati anagrafici'!A:D,3,FALSE)</f>
        <v>Statunitense</v>
      </c>
      <c r="I200" t="str">
        <f>VLOOKUP('Dati studenti'!A200,'Dati anagrafici'!A:D,4,FALSE)</f>
        <v>Napoli</v>
      </c>
      <c r="J200" s="10">
        <f t="shared" si="9"/>
        <v>97</v>
      </c>
      <c r="K200" s="10">
        <f t="shared" si="10"/>
        <v>55</v>
      </c>
      <c r="L200" t="str">
        <f t="shared" si="11"/>
        <v>II</v>
      </c>
    </row>
    <row r="202" spans="1:12" x14ac:dyDescent="0.25">
      <c r="A202" t="s">
        <v>675</v>
      </c>
      <c r="D202" s="10">
        <f>SUBTOTAL(109,Tabella1[Rimborsi trim1])</f>
        <v>8651</v>
      </c>
      <c r="E202" s="10">
        <f>SUBTOTAL(109,Tabella1[Rimborsi trim2])</f>
        <v>6021</v>
      </c>
      <c r="F202" s="10">
        <f>SUBTOTAL(109,Tabella1[Rimborsi trim3])</f>
        <v>9664</v>
      </c>
      <c r="J202" s="10">
        <f>SUBTOTAL(101,Tabella1[rimb. Tot])</f>
        <v>122.29145728643216</v>
      </c>
      <c r="L202">
        <f>SUBTOTAL(103,Tabella1[scaglione])</f>
        <v>199</v>
      </c>
    </row>
  </sheetData>
  <conditionalFormatting sqref="A2:L200">
    <cfRule type="expression" dxfId="1" priority="1">
      <formula>$H2&lt;&gt;"Italiana"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B9" sqref="B9"/>
    </sheetView>
  </sheetViews>
  <sheetFormatPr defaultRowHeight="15" x14ac:dyDescent="0.25"/>
  <cols>
    <col min="1" max="1" width="30.42578125" bestFit="1" customWidth="1"/>
    <col min="3" max="3" width="15" bestFit="1" customWidth="1"/>
  </cols>
  <sheetData>
    <row r="1" spans="1:3" x14ac:dyDescent="0.25">
      <c r="A1" t="s">
        <v>0</v>
      </c>
    </row>
    <row r="4" spans="1:3" x14ac:dyDescent="0.25">
      <c r="A4" t="s">
        <v>1</v>
      </c>
      <c r="B4" t="s">
        <v>676</v>
      </c>
      <c r="C4">
        <f>COUNTIF('Dati studenti'!L:L,B4)</f>
        <v>92</v>
      </c>
    </row>
    <row r="6" spans="1:3" x14ac:dyDescent="0.25">
      <c r="A6" t="s">
        <v>2</v>
      </c>
      <c r="B6" t="s">
        <v>22</v>
      </c>
      <c r="C6">
        <f>AVERAGEIF('Dati studenti'!G:G,B6,'Dati studenti'!J:J)</f>
        <v>116.35849056603773</v>
      </c>
    </row>
    <row r="8" spans="1:3" x14ac:dyDescent="0.25">
      <c r="A8" t="s">
        <v>3</v>
      </c>
      <c r="B8">
        <v>20</v>
      </c>
      <c r="C8">
        <f>COUNTIF('Dati studenti'!J:J,"&gt;"&amp;B8)</f>
        <v>200</v>
      </c>
    </row>
  </sheetData>
  <dataValidations count="2">
    <dataValidation type="list" allowBlank="1" showInputMessage="1" showErrorMessage="1" sqref="B4">
      <formula1>"I,II"</formula1>
    </dataValidation>
    <dataValidation type="list" allowBlank="1" showInputMessage="1" showErrorMessage="1" sqref="B6">
      <formula1>"M,F"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E23" sqref="E23"/>
    </sheetView>
  </sheetViews>
  <sheetFormatPr defaultRowHeight="15" x14ac:dyDescent="0.25"/>
  <cols>
    <col min="1" max="1" width="20.140625" bestFit="1" customWidth="1"/>
  </cols>
  <sheetData>
    <row r="1" spans="1:12" x14ac:dyDescent="0.25">
      <c r="A1" s="1" t="s">
        <v>4</v>
      </c>
      <c r="B1" s="2" t="s">
        <v>658</v>
      </c>
      <c r="C1" s="2" t="s">
        <v>659</v>
      </c>
      <c r="D1" s="11" t="s">
        <v>660</v>
      </c>
      <c r="E1" s="11" t="s">
        <v>661</v>
      </c>
      <c r="F1" s="11" t="s">
        <v>662</v>
      </c>
      <c r="G1" s="2" t="s">
        <v>5</v>
      </c>
      <c r="H1" s="2" t="s">
        <v>670</v>
      </c>
      <c r="I1" s="2" t="s">
        <v>671</v>
      </c>
      <c r="J1" s="11" t="s">
        <v>672</v>
      </c>
      <c r="K1" s="11" t="s">
        <v>673</v>
      </c>
      <c r="L1" s="3" t="s">
        <v>674</v>
      </c>
    </row>
    <row r="2" spans="1:12" x14ac:dyDescent="0.25">
      <c r="A2" s="4" t="s">
        <v>511</v>
      </c>
      <c r="B2" s="5" t="s">
        <v>663</v>
      </c>
      <c r="C2" s="5" t="s">
        <v>664</v>
      </c>
      <c r="D2" s="12">
        <v>50</v>
      </c>
      <c r="E2" s="12">
        <v>0</v>
      </c>
      <c r="F2" s="12">
        <v>25</v>
      </c>
      <c r="G2" s="5" t="s">
        <v>9</v>
      </c>
      <c r="H2" s="5" t="s">
        <v>10</v>
      </c>
      <c r="I2" s="5" t="s">
        <v>512</v>
      </c>
      <c r="J2" s="12">
        <v>75</v>
      </c>
      <c r="K2" s="12">
        <v>50</v>
      </c>
      <c r="L2" s="6" t="s">
        <v>676</v>
      </c>
    </row>
    <row r="3" spans="1:12" x14ac:dyDescent="0.25">
      <c r="A3" s="7" t="s">
        <v>375</v>
      </c>
      <c r="B3" s="8" t="s">
        <v>663</v>
      </c>
      <c r="C3" s="8" t="s">
        <v>664</v>
      </c>
      <c r="D3" s="13">
        <v>12</v>
      </c>
      <c r="E3" s="13">
        <v>30</v>
      </c>
      <c r="F3" s="13">
        <v>55</v>
      </c>
      <c r="G3" s="8" t="s">
        <v>9</v>
      </c>
      <c r="H3" s="8" t="s">
        <v>10</v>
      </c>
      <c r="I3" s="8" t="s">
        <v>376</v>
      </c>
      <c r="J3" s="13">
        <v>97</v>
      </c>
      <c r="K3" s="13">
        <v>55</v>
      </c>
      <c r="L3" s="9" t="s">
        <v>676</v>
      </c>
    </row>
    <row r="4" spans="1:12" x14ac:dyDescent="0.25">
      <c r="A4" s="4" t="s">
        <v>448</v>
      </c>
      <c r="B4" s="5" t="s">
        <v>665</v>
      </c>
      <c r="C4" s="5" t="s">
        <v>664</v>
      </c>
      <c r="D4" s="12">
        <v>87</v>
      </c>
      <c r="E4" s="12">
        <v>45</v>
      </c>
      <c r="F4" s="12">
        <v>30</v>
      </c>
      <c r="G4" s="5" t="s">
        <v>9</v>
      </c>
      <c r="H4" s="5" t="s">
        <v>10</v>
      </c>
      <c r="I4" s="5" t="s">
        <v>449</v>
      </c>
      <c r="J4" s="12">
        <v>162</v>
      </c>
      <c r="K4" s="12">
        <v>87</v>
      </c>
      <c r="L4" s="6" t="s">
        <v>677</v>
      </c>
    </row>
    <row r="5" spans="1:12" x14ac:dyDescent="0.25">
      <c r="A5" s="7" t="s">
        <v>516</v>
      </c>
      <c r="B5" s="8" t="s">
        <v>663</v>
      </c>
      <c r="C5" s="8" t="s">
        <v>664</v>
      </c>
      <c r="D5" s="13">
        <v>87</v>
      </c>
      <c r="E5" s="13">
        <v>45</v>
      </c>
      <c r="F5" s="13">
        <v>30</v>
      </c>
      <c r="G5" s="8" t="s">
        <v>9</v>
      </c>
      <c r="H5" s="8" t="s">
        <v>10</v>
      </c>
      <c r="I5" s="8" t="s">
        <v>512</v>
      </c>
      <c r="J5" s="13">
        <v>162</v>
      </c>
      <c r="K5" s="13">
        <v>87</v>
      </c>
      <c r="L5" s="9" t="s">
        <v>677</v>
      </c>
    </row>
    <row r="6" spans="1:12" x14ac:dyDescent="0.25">
      <c r="A6" s="4" t="s">
        <v>459</v>
      </c>
      <c r="B6" s="5" t="s">
        <v>665</v>
      </c>
      <c r="C6" s="5" t="s">
        <v>664</v>
      </c>
      <c r="D6" s="12">
        <v>87</v>
      </c>
      <c r="E6" s="12">
        <v>13</v>
      </c>
      <c r="F6" s="12">
        <v>77</v>
      </c>
      <c r="G6" s="5" t="s">
        <v>9</v>
      </c>
      <c r="H6" s="5" t="s">
        <v>10</v>
      </c>
      <c r="I6" s="5" t="s">
        <v>457</v>
      </c>
      <c r="J6" s="12">
        <v>177</v>
      </c>
      <c r="K6" s="12">
        <v>87</v>
      </c>
      <c r="L6" s="6" t="s">
        <v>677</v>
      </c>
    </row>
    <row r="7" spans="1:12" x14ac:dyDescent="0.25">
      <c r="A7" s="7" t="s">
        <v>50</v>
      </c>
      <c r="B7" s="8" t="s">
        <v>663</v>
      </c>
      <c r="C7" s="8" t="s">
        <v>664</v>
      </c>
      <c r="D7" s="13">
        <v>55</v>
      </c>
      <c r="E7" s="13">
        <v>30</v>
      </c>
      <c r="F7" s="13">
        <v>43</v>
      </c>
      <c r="G7" s="8" t="s">
        <v>9</v>
      </c>
      <c r="H7" s="8" t="s">
        <v>10</v>
      </c>
      <c r="I7" s="8" t="s">
        <v>47</v>
      </c>
      <c r="J7" s="13">
        <v>128</v>
      </c>
      <c r="K7" s="13">
        <v>55</v>
      </c>
      <c r="L7" s="9" t="s">
        <v>677</v>
      </c>
    </row>
    <row r="8" spans="1:12" x14ac:dyDescent="0.25">
      <c r="A8" s="4" t="s">
        <v>508</v>
      </c>
      <c r="B8" s="5" t="s">
        <v>663</v>
      </c>
      <c r="C8" s="5" t="s">
        <v>664</v>
      </c>
      <c r="D8" s="12">
        <v>50</v>
      </c>
      <c r="E8" s="12">
        <v>0</v>
      </c>
      <c r="F8" s="12">
        <v>25</v>
      </c>
      <c r="G8" s="5" t="s">
        <v>9</v>
      </c>
      <c r="H8" s="5" t="s">
        <v>10</v>
      </c>
      <c r="I8" s="5" t="s">
        <v>509</v>
      </c>
      <c r="J8" s="12">
        <v>75</v>
      </c>
      <c r="K8" s="12">
        <v>50</v>
      </c>
      <c r="L8" s="6" t="s">
        <v>676</v>
      </c>
    </row>
    <row r="9" spans="1:12" x14ac:dyDescent="0.25">
      <c r="A9" s="7" t="s">
        <v>403</v>
      </c>
      <c r="B9" s="8" t="s">
        <v>663</v>
      </c>
      <c r="C9" s="8" t="s">
        <v>664</v>
      </c>
      <c r="D9" s="13">
        <v>50</v>
      </c>
      <c r="E9" s="13">
        <v>0</v>
      </c>
      <c r="F9" s="13">
        <v>25</v>
      </c>
      <c r="G9" s="8" t="s">
        <v>9</v>
      </c>
      <c r="H9" s="8" t="s">
        <v>10</v>
      </c>
      <c r="I9" s="8" t="s">
        <v>404</v>
      </c>
      <c r="J9" s="13">
        <v>75</v>
      </c>
      <c r="K9" s="13">
        <v>50</v>
      </c>
      <c r="L9" s="9" t="s">
        <v>676</v>
      </c>
    </row>
    <row r="10" spans="1:12" x14ac:dyDescent="0.25">
      <c r="A10" s="4" t="s">
        <v>296</v>
      </c>
      <c r="B10" s="5" t="s">
        <v>663</v>
      </c>
      <c r="C10" s="5" t="s">
        <v>664</v>
      </c>
      <c r="D10" s="12">
        <v>15</v>
      </c>
      <c r="E10" s="12">
        <v>13</v>
      </c>
      <c r="F10" s="12">
        <v>24</v>
      </c>
      <c r="G10" s="5" t="s">
        <v>9</v>
      </c>
      <c r="H10" s="5" t="s">
        <v>10</v>
      </c>
      <c r="I10" s="5" t="s">
        <v>294</v>
      </c>
      <c r="J10" s="12">
        <v>52</v>
      </c>
      <c r="K10" s="12">
        <v>24</v>
      </c>
      <c r="L10" s="6" t="s">
        <v>676</v>
      </c>
    </row>
    <row r="11" spans="1:12" x14ac:dyDescent="0.25">
      <c r="A11" s="7" t="s">
        <v>435</v>
      </c>
      <c r="B11" s="8" t="s">
        <v>663</v>
      </c>
      <c r="C11" s="8" t="s">
        <v>664</v>
      </c>
      <c r="D11" s="13">
        <v>77</v>
      </c>
      <c r="E11" s="13">
        <v>25</v>
      </c>
      <c r="F11" s="13">
        <v>89</v>
      </c>
      <c r="G11" s="8" t="s">
        <v>22</v>
      </c>
      <c r="H11" s="8" t="s">
        <v>10</v>
      </c>
      <c r="I11" s="8" t="s">
        <v>434</v>
      </c>
      <c r="J11" s="13">
        <v>191</v>
      </c>
      <c r="K11" s="13">
        <v>89</v>
      </c>
      <c r="L11" s="9" t="s">
        <v>677</v>
      </c>
    </row>
    <row r="12" spans="1:12" x14ac:dyDescent="0.25">
      <c r="A12" s="4" t="s">
        <v>602</v>
      </c>
      <c r="B12" s="5" t="s">
        <v>663</v>
      </c>
      <c r="C12" s="5" t="s">
        <v>664</v>
      </c>
      <c r="D12" s="12">
        <v>12</v>
      </c>
      <c r="E12" s="12">
        <v>30</v>
      </c>
      <c r="F12" s="12">
        <v>55</v>
      </c>
      <c r="G12" s="5" t="s">
        <v>9</v>
      </c>
      <c r="H12" s="5" t="s">
        <v>10</v>
      </c>
      <c r="I12" s="5" t="s">
        <v>600</v>
      </c>
      <c r="J12" s="12">
        <v>97</v>
      </c>
      <c r="K12" s="12">
        <v>55</v>
      </c>
      <c r="L12" s="6" t="s">
        <v>676</v>
      </c>
    </row>
    <row r="13" spans="1:12" x14ac:dyDescent="0.25">
      <c r="A13" s="7" t="s">
        <v>227</v>
      </c>
      <c r="B13" s="8" t="s">
        <v>665</v>
      </c>
      <c r="C13" s="8" t="s">
        <v>664</v>
      </c>
      <c r="D13" s="13">
        <v>30</v>
      </c>
      <c r="E13" s="13">
        <v>55</v>
      </c>
      <c r="F13" s="13">
        <v>50</v>
      </c>
      <c r="G13" s="8" t="s">
        <v>22</v>
      </c>
      <c r="H13" s="8" t="s">
        <v>10</v>
      </c>
      <c r="I13" s="8" t="s">
        <v>220</v>
      </c>
      <c r="J13" s="13">
        <v>135</v>
      </c>
      <c r="K13" s="13">
        <v>55</v>
      </c>
      <c r="L13" s="9" t="s">
        <v>677</v>
      </c>
    </row>
    <row r="14" spans="1:12" x14ac:dyDescent="0.25">
      <c r="A14" s="4" t="s">
        <v>116</v>
      </c>
      <c r="B14" s="5" t="s">
        <v>665</v>
      </c>
      <c r="C14" s="5" t="s">
        <v>664</v>
      </c>
      <c r="D14" s="12">
        <v>13</v>
      </c>
      <c r="E14" s="12">
        <v>24</v>
      </c>
      <c r="F14" s="12">
        <v>30</v>
      </c>
      <c r="G14" s="5" t="s">
        <v>9</v>
      </c>
      <c r="H14" s="5" t="s">
        <v>10</v>
      </c>
      <c r="I14" s="5" t="s">
        <v>115</v>
      </c>
      <c r="J14" s="12">
        <v>67</v>
      </c>
      <c r="K14" s="12">
        <v>30</v>
      </c>
      <c r="L14" s="6" t="s">
        <v>676</v>
      </c>
    </row>
    <row r="15" spans="1:12" x14ac:dyDescent="0.25">
      <c r="A15" s="7" t="s">
        <v>462</v>
      </c>
      <c r="B15" s="8" t="s">
        <v>665</v>
      </c>
      <c r="C15" s="8" t="s">
        <v>664</v>
      </c>
      <c r="D15" s="13">
        <v>45</v>
      </c>
      <c r="E15" s="13">
        <v>30</v>
      </c>
      <c r="F15" s="13">
        <v>50</v>
      </c>
      <c r="G15" s="8" t="s">
        <v>9</v>
      </c>
      <c r="H15" s="8" t="s">
        <v>10</v>
      </c>
      <c r="I15" s="8" t="s">
        <v>457</v>
      </c>
      <c r="J15" s="13">
        <v>125</v>
      </c>
      <c r="K15" s="13">
        <v>50</v>
      </c>
      <c r="L15" s="9" t="s">
        <v>677</v>
      </c>
    </row>
    <row r="16" spans="1:12" x14ac:dyDescent="0.25">
      <c r="A16" s="4" t="s">
        <v>93</v>
      </c>
      <c r="B16" s="5" t="s">
        <v>663</v>
      </c>
      <c r="C16" s="5" t="s">
        <v>664</v>
      </c>
      <c r="D16" s="12">
        <v>24</v>
      </c>
      <c r="E16" s="12">
        <v>43</v>
      </c>
      <c r="F16" s="12">
        <v>0</v>
      </c>
      <c r="G16" s="5" t="s">
        <v>9</v>
      </c>
      <c r="H16" s="5" t="s">
        <v>10</v>
      </c>
      <c r="I16" s="5" t="s">
        <v>94</v>
      </c>
      <c r="J16" s="12">
        <v>67</v>
      </c>
      <c r="K16" s="12">
        <v>43</v>
      </c>
      <c r="L16" s="6" t="s">
        <v>676</v>
      </c>
    </row>
    <row r="17" spans="1:12" x14ac:dyDescent="0.25">
      <c r="A17" s="7" t="s">
        <v>416</v>
      </c>
      <c r="B17" s="8" t="s">
        <v>663</v>
      </c>
      <c r="C17" s="8" t="s">
        <v>664</v>
      </c>
      <c r="D17" s="13">
        <v>12</v>
      </c>
      <c r="E17" s="13">
        <v>30</v>
      </c>
      <c r="F17" s="13">
        <v>55</v>
      </c>
      <c r="G17" s="8" t="s">
        <v>9</v>
      </c>
      <c r="H17" s="8" t="s">
        <v>10</v>
      </c>
      <c r="I17" s="8" t="s">
        <v>412</v>
      </c>
      <c r="J17" s="13">
        <v>97</v>
      </c>
      <c r="K17" s="13">
        <v>55</v>
      </c>
      <c r="L17" s="9" t="s">
        <v>676</v>
      </c>
    </row>
    <row r="18" spans="1:12" x14ac:dyDescent="0.25">
      <c r="A18" s="4" t="s">
        <v>39</v>
      </c>
      <c r="B18" s="5" t="s">
        <v>663</v>
      </c>
      <c r="C18" s="5" t="s">
        <v>664</v>
      </c>
      <c r="D18" s="12">
        <v>12</v>
      </c>
      <c r="E18" s="12">
        <v>30</v>
      </c>
      <c r="F18" s="12">
        <v>45</v>
      </c>
      <c r="G18" s="5" t="s">
        <v>9</v>
      </c>
      <c r="H18" s="5" t="s">
        <v>10</v>
      </c>
      <c r="I18" s="5" t="s">
        <v>40</v>
      </c>
      <c r="J18" s="12">
        <v>87</v>
      </c>
      <c r="K18" s="12">
        <v>45</v>
      </c>
      <c r="L18" s="6" t="s">
        <v>676</v>
      </c>
    </row>
    <row r="19" spans="1:12" x14ac:dyDescent="0.25">
      <c r="A19" s="7" t="s">
        <v>463</v>
      </c>
      <c r="B19" s="8" t="s">
        <v>663</v>
      </c>
      <c r="C19" s="8" t="s">
        <v>664</v>
      </c>
      <c r="D19" s="13">
        <v>13</v>
      </c>
      <c r="E19" s="13">
        <v>24</v>
      </c>
      <c r="F19" s="13">
        <v>43</v>
      </c>
      <c r="G19" s="8" t="s">
        <v>9</v>
      </c>
      <c r="H19" s="8" t="s">
        <v>10</v>
      </c>
      <c r="I19" s="8" t="s">
        <v>457</v>
      </c>
      <c r="J19" s="13">
        <v>80</v>
      </c>
      <c r="K19" s="13">
        <v>43</v>
      </c>
      <c r="L19" s="9" t="s">
        <v>676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Dati anagrafici</vt:lpstr>
      <vt:lpstr>Dati studenti</vt:lpstr>
      <vt:lpstr>Dati rielpilogativi</vt:lpstr>
      <vt:lpstr>4 anno italiani</vt:lpstr>
      <vt:lpstr>'Dati anagrafici'!dati_anagrafici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Facchini</dc:creator>
  <cp:lastModifiedBy>Simona Facchini</cp:lastModifiedBy>
  <dcterms:created xsi:type="dcterms:W3CDTF">2017-05-05T14:27:16Z</dcterms:created>
  <dcterms:modified xsi:type="dcterms:W3CDTF">2017-05-11T07:48:46Z</dcterms:modified>
</cp:coreProperties>
</file>