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 activeTab="3"/>
  </bookViews>
  <sheets>
    <sheet name="dati" sheetId="2" r:id="rId1"/>
    <sheet name="finale" sheetId="1" r:id="rId2"/>
    <sheet name="solo dati num." sheetId="3" r:id="rId3"/>
    <sheet name="Serie con graf. diversi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D18" i="4" l="1"/>
  <c r="H17" i="4"/>
  <c r="F17" i="4"/>
  <c r="D17" i="4"/>
  <c r="B17" i="4"/>
  <c r="H16" i="4"/>
  <c r="F16" i="4"/>
  <c r="D16" i="4"/>
  <c r="B16" i="4"/>
  <c r="H15" i="4"/>
  <c r="F15" i="4"/>
  <c r="D15" i="4"/>
  <c r="B15" i="4"/>
  <c r="H14" i="4"/>
  <c r="F14" i="4"/>
  <c r="D14" i="4"/>
  <c r="B14" i="4"/>
  <c r="H13" i="4"/>
  <c r="F13" i="4"/>
  <c r="D13" i="4"/>
  <c r="B13" i="4"/>
  <c r="H12" i="4"/>
  <c r="H9" i="4" s="1"/>
  <c r="F12" i="4"/>
  <c r="F11" i="4" s="1"/>
  <c r="D12" i="4"/>
  <c r="B12" i="4"/>
  <c r="B7" i="4" s="1"/>
  <c r="H11" i="4"/>
  <c r="D11" i="4"/>
  <c r="B11" i="4"/>
  <c r="J10" i="4"/>
  <c r="I10" i="4" s="1"/>
  <c r="C10" i="4"/>
  <c r="D9" i="4"/>
  <c r="B9" i="4"/>
  <c r="J8" i="4"/>
  <c r="I8" i="4"/>
  <c r="G8" i="4"/>
  <c r="E8" i="4"/>
  <c r="C8" i="4"/>
  <c r="D7" i="4"/>
  <c r="J6" i="4"/>
  <c r="E6" i="4" s="1"/>
  <c r="I6" i="4"/>
  <c r="G6" i="4"/>
  <c r="C6" i="4"/>
  <c r="F5" i="4"/>
  <c r="D5" i="4"/>
  <c r="B5" i="4"/>
  <c r="J4" i="4"/>
  <c r="G4" i="4" s="1"/>
  <c r="I4" i="4"/>
  <c r="C4" i="4"/>
  <c r="H5" i="4" l="1"/>
  <c r="F7" i="4"/>
  <c r="E10" i="4"/>
  <c r="J11" i="4"/>
  <c r="I12" i="4"/>
  <c r="E4" i="4"/>
  <c r="H7" i="4"/>
  <c r="F9" i="4"/>
  <c r="G10" i="4"/>
</calcChain>
</file>

<file path=xl/sharedStrings.xml><?xml version="1.0" encoding="utf-8"?>
<sst xmlns="http://schemas.openxmlformats.org/spreadsheetml/2006/main" count="59" uniqueCount="41">
  <si>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</si>
  <si>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</si>
  <si>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</si>
  <si>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</si>
  <si>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</si>
  <si>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</si>
  <si>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</si>
  <si>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</si>
  <si>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</si>
  <si>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</si>
  <si>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</si>
  <si>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</si>
  <si>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Gas</t>
  </si>
  <si>
    <t>Elettricità</t>
  </si>
  <si>
    <t>Telefono</t>
  </si>
  <si>
    <t>Cancelleria</t>
  </si>
  <si>
    <t>Varie</t>
  </si>
  <si>
    <t xml:space="preserve">anno acquisti </t>
  </si>
  <si>
    <t>totale fatturazione</t>
  </si>
  <si>
    <t>Mese acquisti</t>
  </si>
  <si>
    <t>Totale fatturazione</t>
  </si>
  <si>
    <t>GEN</t>
  </si>
  <si>
    <t>FEB</t>
  </si>
  <si>
    <t>MAR</t>
  </si>
  <si>
    <t>APR</t>
  </si>
  <si>
    <t>MAG</t>
  </si>
  <si>
    <t>GIU</t>
  </si>
  <si>
    <t>LUG</t>
  </si>
  <si>
    <t>Numero e percentuale di duelli per moschettiere e per anno</t>
  </si>
  <si>
    <t>TOTALE</t>
  </si>
  <si>
    <t>Athos</t>
  </si>
  <si>
    <t>Porthos</t>
  </si>
  <si>
    <t>Aramis</t>
  </si>
  <si>
    <t>d'Artagnan</t>
  </si>
  <si>
    <t>Quanti&gt;200</t>
  </si>
  <si>
    <t>minimo</t>
  </si>
  <si>
    <t>massimo</t>
  </si>
  <si>
    <t>media</t>
  </si>
  <si>
    <t>At. &gt; Po. ?</t>
  </si>
  <si>
    <t>Ar. &gt; d'A. ?</t>
  </si>
  <si>
    <t>Quanti erano i tre moschettieri?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</si>
</sst>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40"/>
        <bgColor indexed="49"/>
      </patternFill>
    </fill>
    <fill>
      <patternFill patternType="solid">
        <fgColor indexed="43"/>
        <bgColor indexed="13"/>
      </patternFill>
    </fill>
    <fill>
      <patternFill patternType="solid">
        <fgColor indexed="22"/>
        <bgColor indexed="55"/>
      </patternFill>
    </fill>
    <fill>
      <patternFill patternType="solid">
        <fgColor indexed="34"/>
        <bgColor indexed="13"/>
      </patternFill>
    </fill>
    <fill>
      <patternFill patternType="solid">
        <fgColor indexed="23"/>
        <bgColor indexed="19"/>
      </patternFill>
    </fill>
    <fill>
      <patternFill patternType="solid">
        <fgColor indexed="47"/>
        <bgColor indexed="22"/>
      </patternFill>
    </fill>
    <fill>
      <patternFill patternType="solid">
        <fgColor indexed="53"/>
        <bgColor indexed="1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2" borderId="0" xfId="0" applyFont="1" applyFill="1"/>
    <xf numFmtId="0" fontId="0" fillId="3" borderId="0" xfId="0" applyFill="1"/>
    <xf numFmtId="3" fontId="0" fillId="0" borderId="0" xfId="0" applyNumberFormat="1"/>
    <xf numFmtId="0" fontId="3" fillId="0" borderId="0" xfId="0" applyFont="1"/>
    <xf numFmtId="164" fontId="0" fillId="4" borderId="0" xfId="0" applyNumberFormat="1" applyFill="1"/>
    <xf numFmtId="0" fontId="0" fillId="5" borderId="0" xfId="0" applyFill="1"/>
    <xf numFmtId="164" fontId="0" fillId="6" borderId="0" xfId="0" applyNumberFormat="1" applyFill="1"/>
    <xf numFmtId="164" fontId="0" fillId="0" borderId="0" xfId="0" applyNumberForma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  <c:spPr>
        <a:solidFill>
          <a:srgbClr val="FFC000"/>
        </a:solidFill>
        <a:scene3d>
          <a:camera prst="orthographicFront"/>
          <a:lightRig rig="threePt" dir="t"/>
        </a:scene3d>
        <a:sp3d>
          <a:bevelT/>
        </a:sp3d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finale!$A$4</c:f>
              <c:strCache>
                <c:ptCount val="1"/>
                <c:pt idx="0">
                  <c:v>Elettricità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finale!$B$2:$M$2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finale!$B$4:$M$4</c:f>
              <c:numCache>
                <c:formatCode>_("€"* #,##0.00_);_("€"* \(#,##0.00\);_("€"* "-"??_);_(@_)</c:formatCode>
                <c:ptCount val="12"/>
                <c:pt idx="0">
                  <c:v>25.4</c:v>
                </c:pt>
                <c:pt idx="1">
                  <c:v>27.6</c:v>
                </c:pt>
                <c:pt idx="2">
                  <c:v>28.9</c:v>
                </c:pt>
                <c:pt idx="3">
                  <c:v>23.5</c:v>
                </c:pt>
                <c:pt idx="4">
                  <c:v>22.5</c:v>
                </c:pt>
                <c:pt idx="5">
                  <c:v>21.4</c:v>
                </c:pt>
                <c:pt idx="6">
                  <c:v>19.399999999999999</c:v>
                </c:pt>
                <c:pt idx="7">
                  <c:v>18.399999999999999</c:v>
                </c:pt>
                <c:pt idx="8">
                  <c:v>14.4</c:v>
                </c:pt>
                <c:pt idx="9">
                  <c:v>13</c:v>
                </c:pt>
                <c:pt idx="10">
                  <c:v>12.4</c:v>
                </c:pt>
                <c:pt idx="11">
                  <c:v>12.6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spPr>
    <a:solidFill>
      <a:srgbClr val="FFC000"/>
    </a:solidFill>
    <a:ln w="25400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2000">
                <a:solidFill>
                  <a:srgbClr val="FF0000"/>
                </a:solidFill>
              </a:rPr>
              <a:t>spese complessive 2011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finale!$A$3</c:f>
              <c:strCache>
                <c:ptCount val="1"/>
                <c:pt idx="0">
                  <c:v>Gas</c:v>
                </c:pt>
              </c:strCache>
            </c:strRef>
          </c:tx>
          <c:invertIfNegative val="0"/>
          <c:cat>
            <c:strRef>
              <c:f>finale!$B$2:$M$2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finale!$B$3:$M$3</c:f>
              <c:numCache>
                <c:formatCode>_("€"* #,##0.00_);_("€"* \(#,##0.00\);_("€"* "-"??_);_(@_)</c:formatCode>
                <c:ptCount val="12"/>
                <c:pt idx="0">
                  <c:v>98.5</c:v>
                </c:pt>
                <c:pt idx="1">
                  <c:v>34.6</c:v>
                </c:pt>
                <c:pt idx="2">
                  <c:v>54.6</c:v>
                </c:pt>
                <c:pt idx="3">
                  <c:v>12.5</c:v>
                </c:pt>
                <c:pt idx="4">
                  <c:v>14</c:v>
                </c:pt>
                <c:pt idx="5">
                  <c:v>8.5</c:v>
                </c:pt>
                <c:pt idx="6">
                  <c:v>5.6</c:v>
                </c:pt>
                <c:pt idx="7">
                  <c:v>4.5</c:v>
                </c:pt>
                <c:pt idx="8">
                  <c:v>14.5</c:v>
                </c:pt>
                <c:pt idx="9">
                  <c:v>18.899999999999999</c:v>
                </c:pt>
                <c:pt idx="10">
                  <c:v>66.7</c:v>
                </c:pt>
                <c:pt idx="11">
                  <c:v>34.5</c:v>
                </c:pt>
              </c:numCache>
            </c:numRef>
          </c:val>
        </c:ser>
        <c:ser>
          <c:idx val="1"/>
          <c:order val="1"/>
          <c:tx>
            <c:strRef>
              <c:f>finale!$A$4</c:f>
              <c:strCache>
                <c:ptCount val="1"/>
                <c:pt idx="0">
                  <c:v>Elettricità</c:v>
                </c:pt>
              </c:strCache>
            </c:strRef>
          </c:tx>
          <c:invertIfNegative val="0"/>
          <c:cat>
            <c:strRef>
              <c:f>finale!$B$2:$M$2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finale!$B$4:$M$4</c:f>
              <c:numCache>
                <c:formatCode>_("€"* #,##0.00_);_("€"* \(#,##0.00\);_("€"* "-"??_);_(@_)</c:formatCode>
                <c:ptCount val="12"/>
                <c:pt idx="0">
                  <c:v>25.4</c:v>
                </c:pt>
                <c:pt idx="1">
                  <c:v>27.6</c:v>
                </c:pt>
                <c:pt idx="2">
                  <c:v>28.9</c:v>
                </c:pt>
                <c:pt idx="3">
                  <c:v>23.5</c:v>
                </c:pt>
                <c:pt idx="4">
                  <c:v>22.5</c:v>
                </c:pt>
                <c:pt idx="5">
                  <c:v>21.4</c:v>
                </c:pt>
                <c:pt idx="6">
                  <c:v>19.399999999999999</c:v>
                </c:pt>
                <c:pt idx="7">
                  <c:v>18.399999999999999</c:v>
                </c:pt>
                <c:pt idx="8">
                  <c:v>14.4</c:v>
                </c:pt>
                <c:pt idx="9">
                  <c:v>13</c:v>
                </c:pt>
                <c:pt idx="10">
                  <c:v>12.4</c:v>
                </c:pt>
                <c:pt idx="11">
                  <c:v>12.6</c:v>
                </c:pt>
              </c:numCache>
            </c:numRef>
          </c:val>
        </c:ser>
        <c:ser>
          <c:idx val="2"/>
          <c:order val="2"/>
          <c:tx>
            <c:strRef>
              <c:f>finale!$A$5</c:f>
              <c:strCache>
                <c:ptCount val="1"/>
                <c:pt idx="0">
                  <c:v>Telefono</c:v>
                </c:pt>
              </c:strCache>
            </c:strRef>
          </c:tx>
          <c:invertIfNegative val="0"/>
          <c:cat>
            <c:strRef>
              <c:f>finale!$B$2:$M$2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finale!$B$5:$M$5</c:f>
              <c:numCache>
                <c:formatCode>_("€"* #,##0.00_);_("€"* \(#,##0.00\);_("€"* "-"??_);_(@_)</c:formatCode>
                <c:ptCount val="12"/>
                <c:pt idx="0">
                  <c:v>13.5</c:v>
                </c:pt>
                <c:pt idx="1">
                  <c:v>14.6</c:v>
                </c:pt>
                <c:pt idx="2">
                  <c:v>12.5</c:v>
                </c:pt>
                <c:pt idx="3">
                  <c:v>14.6</c:v>
                </c:pt>
                <c:pt idx="4">
                  <c:v>13.5</c:v>
                </c:pt>
                <c:pt idx="5">
                  <c:v>24.6</c:v>
                </c:pt>
                <c:pt idx="6">
                  <c:v>15</c:v>
                </c:pt>
                <c:pt idx="7">
                  <c:v>17</c:v>
                </c:pt>
                <c:pt idx="8">
                  <c:v>18</c:v>
                </c:pt>
                <c:pt idx="9">
                  <c:v>21</c:v>
                </c:pt>
                <c:pt idx="10">
                  <c:v>22.5</c:v>
                </c:pt>
                <c:pt idx="11">
                  <c:v>23.6</c:v>
                </c:pt>
              </c:numCache>
            </c:numRef>
          </c:val>
        </c:ser>
        <c:ser>
          <c:idx val="3"/>
          <c:order val="3"/>
          <c:tx>
            <c:strRef>
              <c:f>finale!$A$6</c:f>
              <c:strCache>
                <c:ptCount val="1"/>
                <c:pt idx="0">
                  <c:v>Cancelleria</c:v>
                </c:pt>
              </c:strCache>
            </c:strRef>
          </c:tx>
          <c:invertIfNegative val="0"/>
          <c:cat>
            <c:strRef>
              <c:f>finale!$B$2:$M$2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finale!$B$6:$M$6</c:f>
              <c:numCache>
                <c:formatCode>_("€"* #,##0.00_);_("€"* \(#,##0.00\);_("€"* "-"??_);_(@_)</c:formatCode>
                <c:ptCount val="12"/>
                <c:pt idx="0">
                  <c:v>9.4</c:v>
                </c:pt>
                <c:pt idx="1">
                  <c:v>8.6</c:v>
                </c:pt>
                <c:pt idx="2">
                  <c:v>4.5</c:v>
                </c:pt>
                <c:pt idx="3">
                  <c:v>9.4</c:v>
                </c:pt>
                <c:pt idx="4">
                  <c:v>12.5</c:v>
                </c:pt>
                <c:pt idx="5">
                  <c:v>11.4</c:v>
                </c:pt>
                <c:pt idx="6">
                  <c:v>14.6</c:v>
                </c:pt>
                <c:pt idx="7">
                  <c:v>12.5</c:v>
                </c:pt>
                <c:pt idx="8">
                  <c:v>12.4</c:v>
                </c:pt>
                <c:pt idx="9">
                  <c:v>11.4</c:v>
                </c:pt>
                <c:pt idx="10">
                  <c:v>10.4</c:v>
                </c:pt>
                <c:pt idx="11">
                  <c:v>11.4</c:v>
                </c:pt>
              </c:numCache>
            </c:numRef>
          </c:val>
        </c:ser>
        <c:ser>
          <c:idx val="4"/>
          <c:order val="4"/>
          <c:tx>
            <c:strRef>
              <c:f>finale!$A$7</c:f>
              <c:strCache>
                <c:ptCount val="1"/>
                <c:pt idx="0">
                  <c:v>Varie</c:v>
                </c:pt>
              </c:strCache>
            </c:strRef>
          </c:tx>
          <c:invertIfNegative val="0"/>
          <c:cat>
            <c:strRef>
              <c:f>finale!$B$2:$M$2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finale!$B$7:$M$7</c:f>
              <c:numCache>
                <c:formatCode>_("€"* #,##0.00_);_("€"* \(#,##0.00\);_("€"* "-"??_);_(@_)</c:formatCode>
                <c:ptCount val="12"/>
                <c:pt idx="0">
                  <c:v>4.5</c:v>
                </c:pt>
                <c:pt idx="1">
                  <c:v>5.5</c:v>
                </c:pt>
                <c:pt idx="2">
                  <c:v>6.5</c:v>
                </c:pt>
                <c:pt idx="3">
                  <c:v>3.4</c:v>
                </c:pt>
                <c:pt idx="4">
                  <c:v>4.4000000000000004</c:v>
                </c:pt>
                <c:pt idx="5">
                  <c:v>2.2999999999999998</c:v>
                </c:pt>
                <c:pt idx="6">
                  <c:v>2.4</c:v>
                </c:pt>
                <c:pt idx="7">
                  <c:v>3.5</c:v>
                </c:pt>
                <c:pt idx="8">
                  <c:v>14.5</c:v>
                </c:pt>
                <c:pt idx="9">
                  <c:v>21.4</c:v>
                </c:pt>
                <c:pt idx="10">
                  <c:v>12.3</c:v>
                </c:pt>
                <c:pt idx="11">
                  <c:v>43.3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286336"/>
        <c:axId val="216287872"/>
      </c:barChart>
      <c:catAx>
        <c:axId val="21628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rgbClr val="FF0000"/>
                </a:solidFill>
              </a:defRPr>
            </a:pPr>
            <a:endParaRPr lang="it-IT"/>
          </a:p>
        </c:txPr>
        <c:crossAx val="216287872"/>
        <c:crosses val="autoZero"/>
        <c:auto val="1"/>
        <c:lblAlgn val="ctr"/>
        <c:lblOffset val="100"/>
        <c:noMultiLvlLbl val="0"/>
      </c:catAx>
      <c:valAx>
        <c:axId val="216287872"/>
        <c:scaling>
          <c:orientation val="minMax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216286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Spese</a:t>
            </a:r>
            <a:r>
              <a:rPr lang="it-IT" baseline="0"/>
              <a:t> 2011</a:t>
            </a:r>
            <a:endParaRPr lang="it-IT"/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finale!$A$3</c:f>
              <c:strCache>
                <c:ptCount val="1"/>
                <c:pt idx="0">
                  <c:v>Gas</c:v>
                </c:pt>
              </c:strCache>
            </c:strRef>
          </c:tx>
          <c:marker>
            <c:symbol val="none"/>
          </c:marker>
          <c:val>
            <c:numRef>
              <c:f>finale!$B$3:$M$3</c:f>
              <c:numCache>
                <c:formatCode>_("€"* #,##0.00_);_("€"* \(#,##0.00\);_("€"* "-"??_);_(@_)</c:formatCode>
                <c:ptCount val="12"/>
                <c:pt idx="0">
                  <c:v>98.5</c:v>
                </c:pt>
                <c:pt idx="1">
                  <c:v>34.6</c:v>
                </c:pt>
                <c:pt idx="2">
                  <c:v>54.6</c:v>
                </c:pt>
                <c:pt idx="3">
                  <c:v>12.5</c:v>
                </c:pt>
                <c:pt idx="4">
                  <c:v>14</c:v>
                </c:pt>
                <c:pt idx="5">
                  <c:v>8.5</c:v>
                </c:pt>
                <c:pt idx="6">
                  <c:v>5.6</c:v>
                </c:pt>
                <c:pt idx="7">
                  <c:v>4.5</c:v>
                </c:pt>
                <c:pt idx="8">
                  <c:v>14.5</c:v>
                </c:pt>
                <c:pt idx="9">
                  <c:v>18.899999999999999</c:v>
                </c:pt>
                <c:pt idx="10">
                  <c:v>66.7</c:v>
                </c:pt>
                <c:pt idx="11">
                  <c:v>34.5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finale!$A$5</c:f>
              <c:strCache>
                <c:ptCount val="1"/>
                <c:pt idx="0">
                  <c:v>Telefono</c:v>
                </c:pt>
              </c:strCache>
            </c:strRef>
          </c:tx>
          <c:marker>
            <c:symbol val="none"/>
          </c:marker>
          <c:val>
            <c:numRef>
              <c:f>finale!$B$5:$M$5</c:f>
              <c:numCache>
                <c:formatCode>_("€"* #,##0.00_);_("€"* \(#,##0.00\);_("€"* "-"??_);_(@_)</c:formatCode>
                <c:ptCount val="12"/>
                <c:pt idx="0">
                  <c:v>13.5</c:v>
                </c:pt>
                <c:pt idx="1">
                  <c:v>14.6</c:v>
                </c:pt>
                <c:pt idx="2">
                  <c:v>12.5</c:v>
                </c:pt>
                <c:pt idx="3">
                  <c:v>14.6</c:v>
                </c:pt>
                <c:pt idx="4">
                  <c:v>13.5</c:v>
                </c:pt>
                <c:pt idx="5">
                  <c:v>24.6</c:v>
                </c:pt>
                <c:pt idx="6">
                  <c:v>15</c:v>
                </c:pt>
                <c:pt idx="7">
                  <c:v>17</c:v>
                </c:pt>
                <c:pt idx="8">
                  <c:v>18</c:v>
                </c:pt>
                <c:pt idx="9">
                  <c:v>21</c:v>
                </c:pt>
                <c:pt idx="10">
                  <c:v>22.5</c:v>
                </c:pt>
                <c:pt idx="11">
                  <c:v>23.6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300928"/>
        <c:axId val="216306816"/>
      </c:lineChart>
      <c:catAx>
        <c:axId val="216300928"/>
        <c:scaling>
          <c:orientation val="minMax"/>
        </c:scaling>
        <c:delete val="0"/>
        <c:axPos val="b"/>
        <c:majorTickMark val="out"/>
        <c:minorTickMark val="none"/>
        <c:tickLblPos val="nextTo"/>
        <c:crossAx val="216306816"/>
        <c:crosses val="autoZero"/>
        <c:auto val="1"/>
        <c:lblAlgn val="ctr"/>
        <c:lblOffset val="100"/>
        <c:noMultiLvlLbl val="0"/>
      </c:catAx>
      <c:valAx>
        <c:axId val="216306816"/>
        <c:scaling>
          <c:orientation val="minMax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21630092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'solo dati num.'!$B$29</c:f>
              <c:strCache>
                <c:ptCount val="1"/>
                <c:pt idx="0">
                  <c:v>totale fatturazione</c:v>
                </c:pt>
              </c:strCache>
            </c:strRef>
          </c:tx>
          <c:invertIfNegative val="0"/>
          <c:cat>
            <c:numRef>
              <c:f>'solo dati num.'!$A$30:$A$36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'solo dati num.'!$B$30:$B$36</c:f>
              <c:numCache>
                <c:formatCode>_("€"* #,##0.00_);_("€"* \(#,##0.00\);_("€"* "-"??_);_(@_)</c:formatCode>
                <c:ptCount val="7"/>
                <c:pt idx="0">
                  <c:v>10000</c:v>
                </c:pt>
                <c:pt idx="1">
                  <c:v>12000</c:v>
                </c:pt>
                <c:pt idx="2">
                  <c:v>8000</c:v>
                </c:pt>
                <c:pt idx="3">
                  <c:v>11000</c:v>
                </c:pt>
                <c:pt idx="4">
                  <c:v>15000</c:v>
                </c:pt>
                <c:pt idx="5">
                  <c:v>17000</c:v>
                </c:pt>
                <c:pt idx="6">
                  <c:v>9500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358272"/>
        <c:axId val="219563136"/>
      </c:barChart>
      <c:catAx>
        <c:axId val="21635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9563136"/>
        <c:crosses val="autoZero"/>
        <c:auto val="1"/>
        <c:lblAlgn val="ctr"/>
        <c:lblOffset val="100"/>
        <c:noMultiLvlLbl val="0"/>
      </c:catAx>
      <c:valAx>
        <c:axId val="219563136"/>
        <c:scaling>
          <c:orientation val="minMax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216358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'solo dati num.'!$B$1</c:f>
              <c:strCache>
                <c:ptCount val="1"/>
                <c:pt idx="0">
                  <c:v>Totale fatturazione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'solo dati num.'!$A$2:$A$8</c:f>
              <c:strCache>
                <c:ptCount val="7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</c:strCache>
            </c:strRef>
          </c:cat>
          <c:val>
            <c:numRef>
              <c:f>'solo dati num.'!$B$2:$B$8</c:f>
              <c:numCache>
                <c:formatCode>#,##0</c:formatCode>
                <c:ptCount val="7"/>
                <c:pt idx="0">
                  <c:v>30000</c:v>
                </c:pt>
                <c:pt idx="1">
                  <c:v>45000</c:v>
                </c:pt>
                <c:pt idx="2">
                  <c:v>43500</c:v>
                </c:pt>
                <c:pt idx="3">
                  <c:v>56000</c:v>
                </c:pt>
                <c:pt idx="4">
                  <c:v>39800</c:v>
                </c:pt>
                <c:pt idx="5">
                  <c:v>42800</c:v>
                </c:pt>
                <c:pt idx="6">
                  <c:v>52300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6401408"/>
        <c:axId val="216402944"/>
      </c:barChart>
      <c:catAx>
        <c:axId val="21640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6402944"/>
        <c:crosses val="autoZero"/>
        <c:auto val="1"/>
        <c:lblAlgn val="ctr"/>
        <c:lblOffset val="100"/>
        <c:noMultiLvlLbl val="0"/>
      </c:catAx>
      <c:valAx>
        <c:axId val="21640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640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3000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Confronto min - max- media nel tempo</a:t>
            </a:r>
          </a:p>
        </c:rich>
      </c:tx>
      <c:layout>
        <c:manualLayout>
          <c:xMode val="edge"/>
          <c:yMode val="edge"/>
          <c:x val="0.29711774941657793"/>
          <c:y val="4.0358744394618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16864884528396"/>
          <c:y val="0.30493340310880374"/>
          <c:w val="0.68514486594987045"/>
          <c:h val="0.399104012892404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[1]Svolto!$A$13</c:f>
              <c:strCache>
                <c:ptCount val="1"/>
                <c:pt idx="0">
                  <c:v>minimo</c:v>
                </c:pt>
              </c:strCache>
            </c:strRef>
          </c:tx>
          <c:spPr>
            <a:solidFill>
              <a:srgbClr val="00458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([1]Svolto!$B$13,[1]Svolto!$D$13,[1]Svolto!$F$13,[1]Svolto!$H$13)</c:f>
              <c:numCache>
                <c:formatCode>General</c:formatCode>
                <c:ptCount val="4"/>
                <c:pt idx="0">
                  <c:v>32</c:v>
                </c:pt>
                <c:pt idx="1">
                  <c:v>43</c:v>
                </c:pt>
                <c:pt idx="2">
                  <c:v>51</c:v>
                </c:pt>
                <c:pt idx="3">
                  <c:v>40</c:v>
                </c:pt>
              </c:numCache>
            </c:numRef>
          </c:val>
        </c:ser>
        <c:ser>
          <c:idx val="1"/>
          <c:order val="1"/>
          <c:tx>
            <c:strRef>
              <c:f>[1]Svolto!$A$14</c:f>
              <c:strCache>
                <c:ptCount val="1"/>
                <c:pt idx="0">
                  <c:v>massimo</c:v>
                </c:pt>
              </c:strCache>
            </c:strRef>
          </c:tx>
          <c:spPr>
            <a:solidFill>
              <a:srgbClr val="FF420E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([1]Svolto!$B$14,[1]Svolto!$D$14,[1]Svolto!$F$14,[1]Svolto!$H$14)</c:f>
              <c:numCache>
                <c:formatCode>General</c:formatCode>
                <c:ptCount val="4"/>
                <c:pt idx="0">
                  <c:v>62</c:v>
                </c:pt>
                <c:pt idx="1">
                  <c:v>55</c:v>
                </c:pt>
                <c:pt idx="2">
                  <c:v>57</c:v>
                </c:pt>
                <c:pt idx="3">
                  <c:v>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5299200"/>
        <c:axId val="215301120"/>
      </c:barChart>
      <c:lineChart>
        <c:grouping val="standard"/>
        <c:varyColors val="0"/>
        <c:ser>
          <c:idx val="0"/>
          <c:order val="2"/>
          <c:tx>
            <c:strRef>
              <c:f>[1]Svolto!$A$15</c:f>
              <c:strCache>
                <c:ptCount val="1"/>
                <c:pt idx="0">
                  <c:v>media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none"/>
          </c:marker>
          <c:val>
            <c:numRef>
              <c:f>([1]Svolto!$B$15,[1]Svolto!$D$15,[1]Svolto!$F$15,[1]Svolto!$H$15)</c:f>
              <c:numCache>
                <c:formatCode>General</c:formatCode>
                <c:ptCount val="4"/>
                <c:pt idx="0">
                  <c:v>48.25</c:v>
                </c:pt>
                <c:pt idx="1">
                  <c:v>48</c:v>
                </c:pt>
                <c:pt idx="2">
                  <c:v>53.5</c:v>
                </c:pt>
                <c:pt idx="3">
                  <c:v>54.75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299200"/>
        <c:axId val="215301120"/>
      </c:lineChart>
      <c:catAx>
        <c:axId val="21529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30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Tempo</a:t>
                </a:r>
              </a:p>
            </c:rich>
          </c:tx>
          <c:layout>
            <c:manualLayout>
              <c:xMode val="edge"/>
              <c:yMode val="edge"/>
              <c:x val="0.43902485581763473"/>
              <c:y val="0.825113990795993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3000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1530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30112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30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Duelli</a:t>
                </a:r>
              </a:p>
            </c:rich>
          </c:tx>
          <c:layout>
            <c:manualLayout>
              <c:xMode val="edge"/>
              <c:yMode val="edge"/>
              <c:x val="3.5476718403547672E-2"/>
              <c:y val="0.452915739792615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3000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15299200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37038136308349"/>
          <c:y val="0.37668255593611338"/>
          <c:w val="0.15077628600194382"/>
          <c:h val="0.260090156891823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3000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Moschettieri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'Serie con graf. diversi'!$A$13</c:f>
              <c:strCache>
                <c:ptCount val="1"/>
                <c:pt idx="0">
                  <c:v>minimo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('Serie con graf. diversi'!$B$3,'Serie con graf. diversi'!$D$3,'Serie con graf. diversi'!$F$3,'Serie con graf. diversi'!$H$3)</c:f>
              <c:numCache>
                <c:formatCode>General</c:formatCode>
                <c:ptCount val="4"/>
                <c:pt idx="0">
                  <c:v>1625</c:v>
                </c:pt>
                <c:pt idx="1">
                  <c:v>1626</c:v>
                </c:pt>
                <c:pt idx="2">
                  <c:v>1627</c:v>
                </c:pt>
                <c:pt idx="3">
                  <c:v>1628</c:v>
                </c:pt>
              </c:numCache>
            </c:numRef>
          </c:cat>
          <c:val>
            <c:numRef>
              <c:f>('Serie con graf. diversi'!$B$13,'Serie con graf. diversi'!$D$13,'Serie con graf. diversi'!$F$13,'Serie con graf. diversi'!$H$13)</c:f>
              <c:numCache>
                <c:formatCode>General</c:formatCode>
                <c:ptCount val="4"/>
                <c:pt idx="0">
                  <c:v>32</c:v>
                </c:pt>
                <c:pt idx="1">
                  <c:v>43</c:v>
                </c:pt>
                <c:pt idx="2">
                  <c:v>51</c:v>
                </c:pt>
                <c:pt idx="3">
                  <c:v>40</c:v>
                </c:pt>
              </c:numCache>
            </c:numRef>
          </c:val>
        </c:ser>
        <c:ser>
          <c:idx val="1"/>
          <c:order val="1"/>
          <c:tx>
            <c:strRef>
              <c:f>'Serie con graf. diversi'!$A$14</c:f>
              <c:strCache>
                <c:ptCount val="1"/>
                <c:pt idx="0">
                  <c:v>massimo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('Serie con graf. diversi'!$B$3,'Serie con graf. diversi'!$D$3,'Serie con graf. diversi'!$F$3,'Serie con graf. diversi'!$H$3)</c:f>
              <c:numCache>
                <c:formatCode>General</c:formatCode>
                <c:ptCount val="4"/>
                <c:pt idx="0">
                  <c:v>1625</c:v>
                </c:pt>
                <c:pt idx="1">
                  <c:v>1626</c:v>
                </c:pt>
                <c:pt idx="2">
                  <c:v>1627</c:v>
                </c:pt>
                <c:pt idx="3">
                  <c:v>1628</c:v>
                </c:pt>
              </c:numCache>
            </c:numRef>
          </c:cat>
          <c:val>
            <c:numRef>
              <c:f>('Serie con graf. diversi'!$B$14,'Serie con graf. diversi'!$D$14,'Serie con graf. diversi'!$F$14,'Serie con graf. diversi'!$H$14)</c:f>
              <c:numCache>
                <c:formatCode>General</c:formatCode>
                <c:ptCount val="4"/>
                <c:pt idx="0">
                  <c:v>62</c:v>
                </c:pt>
                <c:pt idx="1">
                  <c:v>55</c:v>
                </c:pt>
                <c:pt idx="2">
                  <c:v>57</c:v>
                </c:pt>
                <c:pt idx="3">
                  <c:v>65</c:v>
                </c:pt>
              </c:numCache>
            </c:numRef>
          </c:val>
        </c:ser>
        <c:ser>
          <c:idx val="2"/>
          <c:order val="2"/>
          <c:tx>
            <c:strRef>
              <c:f>'Serie con graf. diversi'!$A$15</c:f>
              <c:strCache>
                <c:ptCount val="1"/>
                <c:pt idx="0">
                  <c:v>media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('Serie con graf. diversi'!$B$3,'Serie con graf. diversi'!$D$3,'Serie con graf. diversi'!$F$3,'Serie con graf. diversi'!$H$3)</c:f>
              <c:numCache>
                <c:formatCode>General</c:formatCode>
                <c:ptCount val="4"/>
                <c:pt idx="0">
                  <c:v>1625</c:v>
                </c:pt>
                <c:pt idx="1">
                  <c:v>1626</c:v>
                </c:pt>
                <c:pt idx="2">
                  <c:v>1627</c:v>
                </c:pt>
                <c:pt idx="3">
                  <c:v>1628</c:v>
                </c:pt>
              </c:numCache>
            </c:numRef>
          </c:cat>
          <c:val>
            <c:numRef>
              <c:f>('Serie con graf. diversi'!$B$15,'Serie con graf. diversi'!$D$15,'Serie con graf. diversi'!$F$15,'Serie con graf. diversi'!$H$15)</c:f>
              <c:numCache>
                <c:formatCode>General</c:formatCode>
                <c:ptCount val="4"/>
                <c:pt idx="0">
                  <c:v>48.25</c:v>
                </c:pt>
                <c:pt idx="1">
                  <c:v>48</c:v>
                </c:pt>
                <c:pt idx="2">
                  <c:v>53.5</c:v>
                </c:pt>
                <c:pt idx="3">
                  <c:v>54.75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335680"/>
        <c:axId val="215337216"/>
      </c:barChart>
      <c:catAx>
        <c:axId val="21533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5337216"/>
        <c:crosses val="autoZero"/>
        <c:auto val="1"/>
        <c:lblAlgn val="ctr"/>
        <c:lblOffset val="100"/>
        <c:noMultiLvlLbl val="0"/>
      </c:catAx>
      <c:valAx>
        <c:axId val="21533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533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8</xdr:row>
      <xdr:rowOff>114300</xdr:rowOff>
    </xdr:from>
    <xdr:to>
      <xdr:col>19</xdr:col>
      <xdr:colOff>552450</xdr:colOff>
      <xdr:row>23</xdr:row>
      <xdr:rowOff>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10</xdr:row>
      <xdr:rowOff>47624</xdr:rowOff>
    </xdr:from>
    <xdr:to>
      <xdr:col>10</xdr:col>
      <xdr:colOff>371475</xdr:colOff>
      <xdr:row>31</xdr:row>
      <xdr:rowOff>171449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114299</xdr:colOff>
      <xdr:row>30</xdr:row>
      <xdr:rowOff>190499</xdr:rowOff>
    </xdr:from>
    <xdr:to>
      <xdr:col>20</xdr:col>
      <xdr:colOff>523874</xdr:colOff>
      <xdr:row>50</xdr:row>
      <xdr:rowOff>28574</xdr:rowOff>
    </xdr:to>
    <xdr:graphicFrame macro="">
      <xdr:nvGraphicFramePr>
        <xdr:cNvPr id="11" name="Gra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0.88456</cdr:x>
      <cdr:y>0.71279</cdr:y>
    </cdr:from>
    <cdr:to>
      <cdr:x>0.99064</cdr:x>
      <cdr:y>1</cdr:y>
    </cdr:to>
    <cdr:pic>
      <cdr:nvPicPr>
        <cdr:cNvPr id="4" name="Immagin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400675" y="2600325"/>
          <a:ext cx="647700" cy="104775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27</xdr:row>
      <xdr:rowOff>180975</xdr:rowOff>
    </xdr:from>
    <xdr:to>
      <xdr:col>13</xdr:col>
      <xdr:colOff>533400</xdr:colOff>
      <xdr:row>43</xdr:row>
      <xdr:rowOff>114300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542924</xdr:colOff>
      <xdr:row>0</xdr:row>
      <xdr:rowOff>0</xdr:rowOff>
    </xdr:from>
    <xdr:to>
      <xdr:col>13</xdr:col>
      <xdr:colOff>485775</xdr:colOff>
      <xdr:row>17</xdr:row>
      <xdr:rowOff>152400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20</xdr:row>
      <xdr:rowOff>38100</xdr:rowOff>
    </xdr:from>
    <xdr:to>
      <xdr:col>7</xdr:col>
      <xdr:colOff>457200</xdr:colOff>
      <xdr:row>33</xdr:row>
      <xdr:rowOff>57150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95250</xdr:colOff>
      <xdr:row>13</xdr:row>
      <xdr:rowOff>119062</xdr:rowOff>
    </xdr:from>
    <xdr:to>
      <xdr:col>17</xdr:col>
      <xdr:colOff>38100</xdr:colOff>
      <xdr:row>28</xdr:row>
      <xdr:rowOff>4762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moschettieri_s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olto"/>
      <sheetName val="Da fare"/>
    </sheetNames>
    <sheetDataSet>
      <sheetData sheetId="0">
        <row r="13">
          <cell r="A13" t="str">
            <v>minimo</v>
          </cell>
          <cell r="B13">
            <v>32</v>
          </cell>
          <cell r="D13">
            <v>43</v>
          </cell>
          <cell r="F13">
            <v>51</v>
          </cell>
          <cell r="H13">
            <v>40</v>
          </cell>
        </row>
        <row r="14">
          <cell r="A14" t="str">
            <v>massimo</v>
          </cell>
          <cell r="B14">
            <v>62</v>
          </cell>
          <cell r="D14">
            <v>55</v>
          </cell>
          <cell r="F14">
            <v>57</v>
          </cell>
          <cell r="H14">
            <v>65</v>
          </cell>
        </row>
        <row r="15">
          <cell r="A15" t="str">
            <v>media</v>
          </cell>
          <cell r="B15">
            <v>48.25</v>
          </cell>
          <cell r="D15">
            <v>48</v>
          </cell>
          <cell r="F15">
            <v>53.5</v>
          </cell>
          <cell r="H15">
            <v>54.75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P10" sqref="P10"/>
    </sheetView>
  </sheetViews>
  <sheetFormatPr defaultRowHeight="15" x14ac:dyDescent="0.25"/>
  <sheetData>
    <row r="1" spans="1:13" ht="18.75" x14ac:dyDescent="0.3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ht="18.75" x14ac:dyDescent="0.3">
      <c r="A2" s="2" t="s">
        <v>12</v>
      </c>
      <c r="B2" s="1">
        <v>98.5</v>
      </c>
      <c r="C2" s="1">
        <v>34.6</v>
      </c>
      <c r="D2" s="1">
        <v>54.6</v>
      </c>
      <c r="E2" s="1">
        <v>12.5</v>
      </c>
      <c r="F2" s="1">
        <v>14</v>
      </c>
      <c r="G2" s="1">
        <v>8.5</v>
      </c>
      <c r="H2" s="1">
        <v>5.6</v>
      </c>
      <c r="I2" s="1">
        <v>4.5</v>
      </c>
      <c r="J2" s="1">
        <v>14.5</v>
      </c>
      <c r="K2" s="1">
        <v>18.899999999999999</v>
      </c>
      <c r="L2" s="1">
        <v>66.7</v>
      </c>
      <c r="M2" s="1">
        <v>34.5</v>
      </c>
    </row>
    <row r="3" spans="1:13" ht="18.75" x14ac:dyDescent="0.3">
      <c r="A3" s="2" t="s">
        <v>13</v>
      </c>
      <c r="B3" s="1">
        <v>25.4</v>
      </c>
      <c r="C3" s="1">
        <v>27.6</v>
      </c>
      <c r="D3" s="1">
        <v>28.9</v>
      </c>
      <c r="E3" s="1">
        <v>23.5</v>
      </c>
      <c r="F3" s="1">
        <v>22.5</v>
      </c>
      <c r="G3" s="1">
        <v>21.4</v>
      </c>
      <c r="H3" s="1">
        <v>19.399999999999999</v>
      </c>
      <c r="I3" s="1">
        <v>18.399999999999999</v>
      </c>
      <c r="J3" s="1">
        <v>14.4</v>
      </c>
      <c r="K3" s="1">
        <v>13</v>
      </c>
      <c r="L3" s="1">
        <v>12.4</v>
      </c>
      <c r="M3" s="1">
        <v>12.6</v>
      </c>
    </row>
    <row r="4" spans="1:13" ht="18.75" x14ac:dyDescent="0.3">
      <c r="A4" s="2" t="s">
        <v>14</v>
      </c>
      <c r="B4" s="1">
        <v>13.5</v>
      </c>
      <c r="C4" s="1">
        <v>14.6</v>
      </c>
      <c r="D4" s="1">
        <v>12.5</v>
      </c>
      <c r="E4" s="1">
        <v>14.6</v>
      </c>
      <c r="F4" s="1">
        <v>13.5</v>
      </c>
      <c r="G4" s="1">
        <v>24.6</v>
      </c>
      <c r="H4" s="1">
        <v>15</v>
      </c>
      <c r="I4" s="1">
        <v>17</v>
      </c>
      <c r="J4" s="1">
        <v>18</v>
      </c>
      <c r="K4" s="1">
        <v>21</v>
      </c>
      <c r="L4" s="1">
        <v>22.5</v>
      </c>
      <c r="M4" s="1">
        <v>23.6</v>
      </c>
    </row>
    <row r="5" spans="1:13" ht="18.75" x14ac:dyDescent="0.3">
      <c r="A5" s="2" t="s">
        <v>15</v>
      </c>
      <c r="B5" s="1">
        <v>9.4</v>
      </c>
      <c r="C5" s="1">
        <v>8.6</v>
      </c>
      <c r="D5" s="1">
        <v>4.5</v>
      </c>
      <c r="E5" s="1">
        <v>9.4</v>
      </c>
      <c r="F5" s="1">
        <v>12.5</v>
      </c>
      <c r="G5" s="1">
        <v>11.4</v>
      </c>
      <c r="H5" s="1">
        <v>14.6</v>
      </c>
      <c r="I5" s="1">
        <v>12.5</v>
      </c>
      <c r="J5" s="1">
        <v>12.4</v>
      </c>
      <c r="K5" s="1">
        <v>11.4</v>
      </c>
      <c r="L5" s="1">
        <v>10.4</v>
      </c>
      <c r="M5" s="1">
        <v>11.4</v>
      </c>
    </row>
    <row r="6" spans="1:13" ht="18.75" x14ac:dyDescent="0.3">
      <c r="A6" s="2" t="s">
        <v>16</v>
      </c>
      <c r="B6" s="1">
        <v>4.5</v>
      </c>
      <c r="C6" s="1">
        <v>5.5</v>
      </c>
      <c r="D6" s="1">
        <v>6.5</v>
      </c>
      <c r="E6" s="1">
        <v>3.4</v>
      </c>
      <c r="F6" s="1">
        <v>4.4000000000000004</v>
      </c>
      <c r="G6" s="1">
        <v>2.2999999999999998</v>
      </c>
      <c r="H6" s="1">
        <v>2.4</v>
      </c>
      <c r="I6" s="1">
        <v>3.5</v>
      </c>
      <c r="J6" s="1">
        <v>14.5</v>
      </c>
      <c r="K6" s="1">
        <v>21.4</v>
      </c>
      <c r="L6" s="1">
        <v>12.3</v>
      </c>
      <c r="M6" s="1">
        <v>43.3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workbookViewId="0">
      <selection activeCell="N5" sqref="N5"/>
    </sheetView>
  </sheetViews>
  <sheetFormatPr defaultRowHeight="15" x14ac:dyDescent="0.25"/>
  <cols>
    <col min="1" max="1" width="12.85546875" customWidth="1"/>
    <col min="2" max="13" width="10.7109375" customWidth="1"/>
  </cols>
  <sheetData>
    <row r="2" spans="1:13" ht="18.75" x14ac:dyDescent="0.3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 ht="18.75" x14ac:dyDescent="0.3">
      <c r="A3" s="2" t="s">
        <v>12</v>
      </c>
      <c r="B3" s="1">
        <v>98.5</v>
      </c>
      <c r="C3" s="1">
        <v>34.6</v>
      </c>
      <c r="D3" s="1">
        <v>54.6</v>
      </c>
      <c r="E3" s="1">
        <v>12.5</v>
      </c>
      <c r="F3" s="1">
        <v>14</v>
      </c>
      <c r="G3" s="1">
        <v>8.5</v>
      </c>
      <c r="H3" s="1">
        <v>5.6</v>
      </c>
      <c r="I3" s="1">
        <v>4.5</v>
      </c>
      <c r="J3" s="1">
        <v>14.5</v>
      </c>
      <c r="K3" s="1">
        <v>18.899999999999999</v>
      </c>
      <c r="L3" s="1">
        <v>66.7</v>
      </c>
      <c r="M3" s="1">
        <v>34.5</v>
      </c>
    </row>
    <row r="4" spans="1:13" ht="18.75" x14ac:dyDescent="0.3">
      <c r="A4" s="2" t="s">
        <v>13</v>
      </c>
      <c r="B4" s="1">
        <v>25.4</v>
      </c>
      <c r="C4" s="1">
        <v>27.6</v>
      </c>
      <c r="D4" s="1">
        <v>28.9</v>
      </c>
      <c r="E4" s="1">
        <v>23.5</v>
      </c>
      <c r="F4" s="1">
        <v>22.5</v>
      </c>
      <c r="G4" s="1">
        <v>21.4</v>
      </c>
      <c r="H4" s="1">
        <v>19.399999999999999</v>
      </c>
      <c r="I4" s="1">
        <v>18.399999999999999</v>
      </c>
      <c r="J4" s="1">
        <v>14.4</v>
      </c>
      <c r="K4" s="1">
        <v>13</v>
      </c>
      <c r="L4" s="1">
        <v>12.4</v>
      </c>
      <c r="M4" s="1">
        <v>12.6</v>
      </c>
    </row>
    <row r="5" spans="1:13" ht="18.75" x14ac:dyDescent="0.3">
      <c r="A5" s="2" t="s">
        <v>14</v>
      </c>
      <c r="B5" s="1">
        <v>13.5</v>
      </c>
      <c r="C5" s="1">
        <v>14.6</v>
      </c>
      <c r="D5" s="1">
        <v>12.5</v>
      </c>
      <c r="E5" s="1">
        <v>14.6</v>
      </c>
      <c r="F5" s="1">
        <v>13.5</v>
      </c>
      <c r="G5" s="1">
        <v>24.6</v>
      </c>
      <c r="H5" s="1">
        <v>15</v>
      </c>
      <c r="I5" s="1">
        <v>17</v>
      </c>
      <c r="J5" s="1">
        <v>18</v>
      </c>
      <c r="K5" s="1">
        <v>21</v>
      </c>
      <c r="L5" s="1">
        <v>22.5</v>
      </c>
      <c r="M5" s="1">
        <v>23.6</v>
      </c>
    </row>
    <row r="6" spans="1:13" ht="18.75" x14ac:dyDescent="0.3">
      <c r="A6" s="2" t="s">
        <v>15</v>
      </c>
      <c r="B6" s="1">
        <v>9.4</v>
      </c>
      <c r="C6" s="1">
        <v>8.6</v>
      </c>
      <c r="D6" s="1">
        <v>4.5</v>
      </c>
      <c r="E6" s="1">
        <v>9.4</v>
      </c>
      <c r="F6" s="1">
        <v>12.5</v>
      </c>
      <c r="G6" s="1">
        <v>11.4</v>
      </c>
      <c r="H6" s="1">
        <v>14.6</v>
      </c>
      <c r="I6" s="1">
        <v>12.5</v>
      </c>
      <c r="J6" s="1">
        <v>12.4</v>
      </c>
      <c r="K6" s="1">
        <v>11.4</v>
      </c>
      <c r="L6" s="1">
        <v>10.4</v>
      </c>
      <c r="M6" s="1">
        <v>11.4</v>
      </c>
    </row>
    <row r="7" spans="1:13" ht="18.75" x14ac:dyDescent="0.3">
      <c r="A7" s="2" t="s">
        <v>16</v>
      </c>
      <c r="B7" s="1">
        <v>4.5</v>
      </c>
      <c r="C7" s="1">
        <v>5.5</v>
      </c>
      <c r="D7" s="1">
        <v>6.5</v>
      </c>
      <c r="E7" s="1">
        <v>3.4</v>
      </c>
      <c r="F7" s="1">
        <v>4.4000000000000004</v>
      </c>
      <c r="G7" s="1">
        <v>2.2999999999999998</v>
      </c>
      <c r="H7" s="1">
        <v>2.4</v>
      </c>
      <c r="I7" s="1">
        <v>3.5</v>
      </c>
      <c r="J7" s="1">
        <v>14.5</v>
      </c>
      <c r="K7" s="1">
        <v>21.4</v>
      </c>
      <c r="L7" s="1">
        <v>12.3</v>
      </c>
      <c r="M7" s="1">
        <v>43.3</v>
      </c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finale!B5:M5</xm:f>
              <xm:sqref>N5</xm:sqref>
            </x14:sparkline>
          </x14:sparklines>
        </x14:sparklineGroup>
        <x14:sparklineGroup type="column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finale!B4:M4</xm:f>
              <xm:sqref>N4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finale!B3:M3</xm:f>
              <xm:sqref>N3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C35" sqref="C35"/>
    </sheetView>
  </sheetViews>
  <sheetFormatPr defaultRowHeight="15" x14ac:dyDescent="0.25"/>
  <cols>
    <col min="1" max="1" width="21.28515625" bestFit="1" customWidth="1"/>
    <col min="2" max="2" width="28.28515625" bestFit="1" customWidth="1"/>
  </cols>
  <sheetData>
    <row r="1" spans="1:2" x14ac:dyDescent="0.25">
      <c r="A1" s="4" t="s">
        <v>19</v>
      </c>
      <c r="B1" s="4" t="s">
        <v>20</v>
      </c>
    </row>
    <row r="2" spans="1:2" x14ac:dyDescent="0.25">
      <c r="A2" t="s">
        <v>21</v>
      </c>
      <c r="B2" s="5">
        <v>30000</v>
      </c>
    </row>
    <row r="3" spans="1:2" x14ac:dyDescent="0.25">
      <c r="A3" t="s">
        <v>22</v>
      </c>
      <c r="B3" s="5">
        <v>45000</v>
      </c>
    </row>
    <row r="4" spans="1:2" x14ac:dyDescent="0.25">
      <c r="A4" t="s">
        <v>23</v>
      </c>
      <c r="B4" s="5">
        <v>43500</v>
      </c>
    </row>
    <row r="5" spans="1:2" x14ac:dyDescent="0.25">
      <c r="A5" t="s">
        <v>24</v>
      </c>
      <c r="B5" s="5">
        <v>56000</v>
      </c>
    </row>
    <row r="6" spans="1:2" x14ac:dyDescent="0.25">
      <c r="A6" t="s">
        <v>25</v>
      </c>
      <c r="B6" s="5">
        <v>39800</v>
      </c>
    </row>
    <row r="7" spans="1:2" x14ac:dyDescent="0.25">
      <c r="A7" t="s">
        <v>26</v>
      </c>
      <c r="B7" s="5">
        <v>42800</v>
      </c>
    </row>
    <row r="8" spans="1:2" x14ac:dyDescent="0.25">
      <c r="A8" t="s">
        <v>27</v>
      </c>
      <c r="B8" s="5">
        <v>52300</v>
      </c>
    </row>
    <row r="9" spans="1:2" x14ac:dyDescent="0.25">
      <c r="B9" s="5"/>
    </row>
    <row r="10" spans="1:2" x14ac:dyDescent="0.25">
      <c r="B10" s="5"/>
    </row>
    <row r="29" spans="1:2" ht="23.25" x14ac:dyDescent="0.35">
      <c r="A29" s="3" t="s">
        <v>17</v>
      </c>
      <c r="B29" s="3" t="s">
        <v>18</v>
      </c>
    </row>
    <row r="30" spans="1:2" x14ac:dyDescent="0.25">
      <c r="A30">
        <v>2004</v>
      </c>
      <c r="B30" s="1">
        <v>10000</v>
      </c>
    </row>
    <row r="31" spans="1:2" x14ac:dyDescent="0.25">
      <c r="A31">
        <v>2005</v>
      </c>
      <c r="B31" s="1">
        <v>12000</v>
      </c>
    </row>
    <row r="32" spans="1:2" x14ac:dyDescent="0.25">
      <c r="A32">
        <v>2006</v>
      </c>
      <c r="B32" s="1">
        <v>8000</v>
      </c>
    </row>
    <row r="33" spans="1:2" x14ac:dyDescent="0.25">
      <c r="A33">
        <v>2007</v>
      </c>
      <c r="B33" s="1">
        <v>11000</v>
      </c>
    </row>
    <row r="34" spans="1:2" x14ac:dyDescent="0.25">
      <c r="A34">
        <v>2008</v>
      </c>
      <c r="B34" s="1">
        <v>15000</v>
      </c>
    </row>
    <row r="35" spans="1:2" x14ac:dyDescent="0.25">
      <c r="A35">
        <v>2009</v>
      </c>
      <c r="B35" s="1">
        <v>17000</v>
      </c>
    </row>
    <row r="36" spans="1:2" x14ac:dyDescent="0.25">
      <c r="A36">
        <v>2010</v>
      </c>
      <c r="B36" s="1">
        <v>9500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18" sqref="D18"/>
    </sheetView>
  </sheetViews>
  <sheetFormatPr defaultColWidth="11.5703125" defaultRowHeight="15" x14ac:dyDescent="0.25"/>
  <sheetData>
    <row r="1" spans="1:10" x14ac:dyDescent="0.25">
      <c r="A1" s="6"/>
      <c r="B1" s="6"/>
      <c r="C1" s="6"/>
      <c r="D1" s="6"/>
      <c r="E1" s="6"/>
    </row>
    <row r="2" spans="1:10" x14ac:dyDescent="0.25">
      <c r="A2" s="6" t="s">
        <v>28</v>
      </c>
      <c r="B2" s="6"/>
      <c r="C2" s="6"/>
      <c r="D2" s="6"/>
      <c r="E2" s="6"/>
    </row>
    <row r="3" spans="1:10" s="6" customFormat="1" ht="12.75" x14ac:dyDescent="0.2">
      <c r="B3" s="6">
        <v>1625</v>
      </c>
      <c r="D3" s="6">
        <v>1626</v>
      </c>
      <c r="F3" s="6">
        <v>1627</v>
      </c>
      <c r="H3" s="6">
        <v>1628</v>
      </c>
      <c r="J3" s="6" t="s">
        <v>29</v>
      </c>
    </row>
    <row r="4" spans="1:10" x14ac:dyDescent="0.25">
      <c r="A4" s="6" t="s">
        <v>30</v>
      </c>
      <c r="B4">
        <v>51</v>
      </c>
      <c r="C4" s="7">
        <f>B4/$J4</f>
        <v>0.23502304147465439</v>
      </c>
      <c r="D4">
        <v>55</v>
      </c>
      <c r="E4" s="7">
        <f>D4/$J4</f>
        <v>0.25345622119815669</v>
      </c>
      <c r="F4">
        <v>52</v>
      </c>
      <c r="G4" s="7">
        <f>F4/$J4</f>
        <v>0.23963133640552994</v>
      </c>
      <c r="H4">
        <v>59</v>
      </c>
      <c r="I4" s="7">
        <f>H4/$J4</f>
        <v>0.27188940092165897</v>
      </c>
      <c r="J4" s="8">
        <f>SUM(B4,D4,F4,H4)</f>
        <v>217</v>
      </c>
    </row>
    <row r="5" spans="1:10" x14ac:dyDescent="0.25">
      <c r="A5" s="6"/>
      <c r="B5" s="9">
        <f>B4/B$12</f>
        <v>0.26424870466321243</v>
      </c>
      <c r="C5" s="10"/>
      <c r="D5" s="9">
        <f>D4/D$12</f>
        <v>0.28645833333333331</v>
      </c>
      <c r="E5" s="10"/>
      <c r="F5" s="9">
        <f>F4/F$12</f>
        <v>0.24299065420560748</v>
      </c>
      <c r="G5" s="10"/>
      <c r="H5" s="9">
        <f>H4/H$12</f>
        <v>0.26940639269406391</v>
      </c>
      <c r="I5" s="10"/>
    </row>
    <row r="6" spans="1:10" x14ac:dyDescent="0.25">
      <c r="A6" s="6" t="s">
        <v>31</v>
      </c>
      <c r="B6">
        <v>62</v>
      </c>
      <c r="C6" s="7">
        <f>B6/$J6</f>
        <v>0.28703703703703703</v>
      </c>
      <c r="D6">
        <v>48</v>
      </c>
      <c r="E6" s="7">
        <f>D6/$J6</f>
        <v>0.22222222222222221</v>
      </c>
      <c r="F6">
        <v>51</v>
      </c>
      <c r="G6" s="7">
        <f>F6/$J6</f>
        <v>0.2361111111111111</v>
      </c>
      <c r="H6">
        <v>55</v>
      </c>
      <c r="I6" s="7">
        <f>H6/$J6</f>
        <v>0.25462962962962965</v>
      </c>
      <c r="J6" s="8">
        <f>SUM(B6,D6,F6,H6)</f>
        <v>216</v>
      </c>
    </row>
    <row r="7" spans="1:10" x14ac:dyDescent="0.25">
      <c r="A7" s="6"/>
      <c r="B7" s="9">
        <f>B6/B$12</f>
        <v>0.32124352331606215</v>
      </c>
      <c r="C7" s="10"/>
      <c r="D7" s="9">
        <f>D6/D$12</f>
        <v>0.25</v>
      </c>
      <c r="E7" s="10"/>
      <c r="F7" s="9">
        <f>F6/F$12</f>
        <v>0.23831775700934579</v>
      </c>
      <c r="G7" s="10"/>
      <c r="H7" s="9">
        <f>H6/H$12</f>
        <v>0.25114155251141551</v>
      </c>
      <c r="I7" s="10"/>
    </row>
    <row r="8" spans="1:10" x14ac:dyDescent="0.25">
      <c r="A8" s="6" t="s">
        <v>32</v>
      </c>
      <c r="B8">
        <v>48</v>
      </c>
      <c r="C8" s="7">
        <f>B8/$J8</f>
        <v>0.2513089005235602</v>
      </c>
      <c r="D8">
        <v>46</v>
      </c>
      <c r="E8" s="7">
        <f>D8/$J8</f>
        <v>0.24083769633507854</v>
      </c>
      <c r="F8">
        <v>57</v>
      </c>
      <c r="G8" s="7">
        <f>F8/$J8</f>
        <v>0.29842931937172773</v>
      </c>
      <c r="H8">
        <v>40</v>
      </c>
      <c r="I8" s="7">
        <f>H8/$J8</f>
        <v>0.20942408376963351</v>
      </c>
      <c r="J8" s="8">
        <f>SUM(B8,D8,F8,H8)</f>
        <v>191</v>
      </c>
    </row>
    <row r="9" spans="1:10" x14ac:dyDescent="0.25">
      <c r="A9" s="6"/>
      <c r="B9" s="9">
        <f>B8/B$12</f>
        <v>0.24870466321243523</v>
      </c>
      <c r="C9" s="10"/>
      <c r="D9" s="9">
        <f>D8/D$12</f>
        <v>0.23958333333333334</v>
      </c>
      <c r="E9" s="10"/>
      <c r="F9" s="9">
        <f>F8/F$12</f>
        <v>0.26635514018691586</v>
      </c>
      <c r="G9" s="10"/>
      <c r="H9" s="9">
        <f>H8/H$12</f>
        <v>0.18264840182648401</v>
      </c>
      <c r="I9" s="10"/>
    </row>
    <row r="10" spans="1:10" x14ac:dyDescent="0.25">
      <c r="A10" s="6" t="s">
        <v>33</v>
      </c>
      <c r="B10">
        <v>32</v>
      </c>
      <c r="C10" s="7">
        <f>B10/$J10</f>
        <v>0.16494845360824742</v>
      </c>
      <c r="D10">
        <v>43</v>
      </c>
      <c r="E10" s="7">
        <f>D10/$J10</f>
        <v>0.22164948453608246</v>
      </c>
      <c r="F10">
        <v>54</v>
      </c>
      <c r="G10" s="7">
        <f>F10/$J10</f>
        <v>0.27835051546391754</v>
      </c>
      <c r="H10">
        <v>65</v>
      </c>
      <c r="I10" s="7">
        <f>H10/$J10</f>
        <v>0.33505154639175255</v>
      </c>
      <c r="J10" s="8">
        <f>SUM(B10,D10,F10,H10)</f>
        <v>194</v>
      </c>
    </row>
    <row r="11" spans="1:10" x14ac:dyDescent="0.25">
      <c r="A11" s="6"/>
      <c r="B11" s="9">
        <f>B10/B$12</f>
        <v>0.16580310880829016</v>
      </c>
      <c r="D11" s="9">
        <f>D10/D$12</f>
        <v>0.22395833333333334</v>
      </c>
      <c r="F11" s="9">
        <f>F10/F$12</f>
        <v>0.25233644859813081</v>
      </c>
      <c r="H11" s="9">
        <f>H10/H$12</f>
        <v>0.29680365296803651</v>
      </c>
      <c r="J11" s="11">
        <f>COUNTIF(J4:J10,"&gt;200")</f>
        <v>2</v>
      </c>
    </row>
    <row r="12" spans="1:10" x14ac:dyDescent="0.25">
      <c r="A12" s="6" t="s">
        <v>29</v>
      </c>
      <c r="B12" s="12">
        <f>SUM(B4,B6,B8,B10)</f>
        <v>193</v>
      </c>
      <c r="D12" s="12">
        <f>SUM(D4,D6,D8,D10)</f>
        <v>192</v>
      </c>
      <c r="F12" s="12">
        <f>SUM(F4,F6,F8,F10)</f>
        <v>214</v>
      </c>
      <c r="H12" s="12">
        <f>SUM(H4,H6,H8,H10)</f>
        <v>219</v>
      </c>
      <c r="I12" s="11">
        <f>COUNTIF(B12:H12,"&gt;200")</f>
        <v>2</v>
      </c>
      <c r="J12" s="6" t="s">
        <v>34</v>
      </c>
    </row>
    <row r="13" spans="1:10" x14ac:dyDescent="0.25">
      <c r="A13" s="6" t="s">
        <v>35</v>
      </c>
      <c r="B13" s="13">
        <f>MIN(B4,B6,B8,B10)</f>
        <v>32</v>
      </c>
      <c r="D13" s="13">
        <f>MIN(D4,D6,D8,D10)</f>
        <v>43</v>
      </c>
      <c r="F13" s="13">
        <f>MIN(F4,F6,F8,F10)</f>
        <v>51</v>
      </c>
      <c r="H13" s="13">
        <f>MIN(H4,H6,H8,H10)</f>
        <v>40</v>
      </c>
    </row>
    <row r="14" spans="1:10" x14ac:dyDescent="0.25">
      <c r="A14" s="6" t="s">
        <v>36</v>
      </c>
      <c r="B14" s="13">
        <f>MAX(B4,B6,B8,B10)</f>
        <v>62</v>
      </c>
      <c r="D14" s="13">
        <f>MAX(D4,D6,D8,D10)</f>
        <v>55</v>
      </c>
      <c r="F14" s="13">
        <f>MAX(F4,F6,F8,F10)</f>
        <v>57</v>
      </c>
      <c r="H14" s="13">
        <f>MAX(H4,H6,H8,H10)</f>
        <v>65</v>
      </c>
    </row>
    <row r="15" spans="1:10" x14ac:dyDescent="0.25">
      <c r="A15" s="6" t="s">
        <v>37</v>
      </c>
      <c r="B15" s="13">
        <f>AVERAGE(B4,B6,B8,B10)</f>
        <v>48.25</v>
      </c>
      <c r="D15" s="13">
        <f>AVERAGE(D4,D6,D8,D10)</f>
        <v>48</v>
      </c>
      <c r="F15" s="13">
        <f>AVERAGE(F4,F6,F8,F10)</f>
        <v>53.5</v>
      </c>
      <c r="H15" s="13">
        <f>AVERAGE(H4,H6,H8,H10)</f>
        <v>54.75</v>
      </c>
    </row>
    <row r="16" spans="1:10" x14ac:dyDescent="0.25">
      <c r="A16" s="6" t="s">
        <v>38</v>
      </c>
      <c r="B16" s="14" t="str">
        <f>IF(B4&gt;B6,$A4,$A6)</f>
        <v>Porthos</v>
      </c>
      <c r="D16" s="14" t="str">
        <f>IF(D4&gt;D6,$A4,$A6)</f>
        <v>Athos</v>
      </c>
      <c r="F16" s="14" t="str">
        <f>IF(F4&gt;F6,$A4,$A6)</f>
        <v>Athos</v>
      </c>
      <c r="H16" s="14" t="str">
        <f>IF(H4&gt;H6,$A4,$A6)</f>
        <v>Athos</v>
      </c>
    </row>
    <row r="17" spans="1:8" x14ac:dyDescent="0.25">
      <c r="A17" s="6" t="s">
        <v>39</v>
      </c>
      <c r="B17" s="14" t="str">
        <f>IF(B8&gt;B10,$A8,$A10)</f>
        <v>Aramis</v>
      </c>
      <c r="D17" s="14" t="str">
        <f>IF(D8&gt;D10,$A8,$A10)</f>
        <v>Aramis</v>
      </c>
      <c r="F17" s="14" t="str">
        <f>IF(F8&gt;F10,$A8,$A10)</f>
        <v>Aramis</v>
      </c>
      <c r="H17" s="14" t="str">
        <f>IF(H8&gt;H10,$A8,$A10)</f>
        <v>d'Artagnan</v>
      </c>
    </row>
    <row r="18" spans="1:8" x14ac:dyDescent="0.25">
      <c r="A18" s="6" t="s">
        <v>40</v>
      </c>
      <c r="D18" s="15">
        <f>COUNTA(A4:A10)</f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</vt:lpstr>
      <vt:lpstr>finale</vt:lpstr>
      <vt:lpstr>solo dati num.</vt:lpstr>
      <vt:lpstr>Serie con graf. diversi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facchini</dc:creator>
  <cp:lastModifiedBy>Simona Facchini</cp:lastModifiedBy>
  <dcterms:created xsi:type="dcterms:W3CDTF">2011-12-06T22:43:22Z</dcterms:created>
  <dcterms:modified xsi:type="dcterms:W3CDTF">2017-05-22T15:05:35Z</dcterms:modified>
</cp:coreProperties>
</file>