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315" windowHeight="11595"/>
  </bookViews>
  <sheets>
    <sheet name="Dati iniziali" sheetId="1" r:id="rId1"/>
    <sheet name="Stipendi base" sheetId="3" r:id="rId2"/>
    <sheet name="esercizio-svolto" sheetId="4" r:id="rId3"/>
  </sheets>
  <calcPr calcId="152511"/>
</workbook>
</file>

<file path=xl/calcChain.xml><?xml version="1.0" encoding="utf-8"?>
<calcChain xmlns="http://schemas.openxmlformats.org/spreadsheetml/2006/main">
  <c r="E24" i="4" l="1"/>
  <c r="E25" i="4"/>
  <c r="E23" i="4"/>
  <c r="B24" i="4"/>
  <c r="B25" i="4"/>
  <c r="B23" i="4"/>
  <c r="C20" i="4"/>
  <c r="C19" i="4"/>
  <c r="C18" i="4"/>
  <c r="D3" i="4"/>
  <c r="D4" i="4"/>
  <c r="D5" i="4"/>
  <c r="D6" i="4"/>
  <c r="D7" i="4"/>
  <c r="D8" i="4"/>
  <c r="D9" i="4"/>
  <c r="D10" i="4"/>
  <c r="D11" i="4"/>
  <c r="D2" i="4"/>
</calcChain>
</file>

<file path=xl/sharedStrings.xml><?xml version="1.0" encoding="utf-8"?>
<sst xmlns="http://schemas.openxmlformats.org/spreadsheetml/2006/main" count="89" uniqueCount="38">
  <si>
    <t>Rossi Ivo</t>
  </si>
  <si>
    <t>Bianchi Tommaso</t>
  </si>
  <si>
    <t>Verdi Carlo</t>
  </si>
  <si>
    <t>Verdini Giulio</t>
  </si>
  <si>
    <t>Rossini Carlo</t>
  </si>
  <si>
    <t>Biancalani Giulio</t>
  </si>
  <si>
    <t>Rossetti Ilaria</t>
  </si>
  <si>
    <t>Ponzi Silvia</t>
  </si>
  <si>
    <t>Cesari Antonella</t>
  </si>
  <si>
    <t>Cesaroni Virgilio</t>
  </si>
  <si>
    <t>D6</t>
  </si>
  <si>
    <t>C3</t>
  </si>
  <si>
    <t>C5</t>
  </si>
  <si>
    <t>C6</t>
  </si>
  <si>
    <t>B5</t>
  </si>
  <si>
    <t>C7</t>
  </si>
  <si>
    <t>B4</t>
  </si>
  <si>
    <t>D</t>
  </si>
  <si>
    <t>C</t>
  </si>
  <si>
    <t>B</t>
  </si>
  <si>
    <t>Stipendio</t>
  </si>
  <si>
    <t>Riepilogo</t>
  </si>
  <si>
    <t>Numero D</t>
  </si>
  <si>
    <t>Numero C</t>
  </si>
  <si>
    <t>Numero B</t>
  </si>
  <si>
    <t>CEIC</t>
  </si>
  <si>
    <t>ARU</t>
  </si>
  <si>
    <t>ARF</t>
  </si>
  <si>
    <t>Conta dipendenti per area</t>
  </si>
  <si>
    <t>Identità</t>
  </si>
  <si>
    <t>CAT</t>
  </si>
  <si>
    <t>Area</t>
  </si>
  <si>
    <t>B3</t>
  </si>
  <si>
    <t>C1</t>
  </si>
  <si>
    <t>Media Stipendio per area</t>
  </si>
  <si>
    <t>Numero dipendenti per area</t>
  </si>
  <si>
    <t>Media stipendio per area</t>
  </si>
  <si>
    <t>Numero dipendenti per categoria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</si>
</sst>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1" fillId="0" borderId="0" xfId="0" applyFont="1"/>
    <xf numFmtId="44" fontId="0" fillId="2" borderId="0" xfId="0" applyNumberFormat="1" applyFill="1"/>
  </cellXfs>
  <cellStyles count="1">
    <cellStyle name="Normale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sqref="A1:E12"/>
    </sheetView>
  </sheetViews>
  <sheetFormatPr defaultRowHeight="15" x14ac:dyDescent="0.25"/>
  <cols>
    <col min="1" max="1" width="16.5703125" bestFit="1" customWidth="1"/>
  </cols>
  <sheetData>
    <row r="1" spans="1:4" x14ac:dyDescent="0.25">
      <c r="A1" s="2" t="s">
        <v>29</v>
      </c>
      <c r="B1" s="2" t="s">
        <v>30</v>
      </c>
      <c r="C1" s="2" t="s">
        <v>31</v>
      </c>
      <c r="D1" s="2" t="s">
        <v>20</v>
      </c>
    </row>
    <row r="2" spans="1:4" x14ac:dyDescent="0.25">
      <c r="A2" t="s">
        <v>0</v>
      </c>
      <c r="B2" t="s">
        <v>32</v>
      </c>
      <c r="C2" t="s">
        <v>25</v>
      </c>
      <c r="D2" s="1"/>
    </row>
    <row r="3" spans="1:4" x14ac:dyDescent="0.25">
      <c r="A3" t="s">
        <v>1</v>
      </c>
      <c r="B3" t="s">
        <v>33</v>
      </c>
      <c r="C3" t="s">
        <v>26</v>
      </c>
      <c r="D3" s="1"/>
    </row>
    <row r="4" spans="1:4" x14ac:dyDescent="0.25">
      <c r="A4" t="s">
        <v>2</v>
      </c>
      <c r="B4" t="s">
        <v>14</v>
      </c>
      <c r="C4" t="s">
        <v>25</v>
      </c>
      <c r="D4" s="1"/>
    </row>
    <row r="5" spans="1:4" x14ac:dyDescent="0.25">
      <c r="A5" t="s">
        <v>3</v>
      </c>
      <c r="B5" t="s">
        <v>10</v>
      </c>
      <c r="C5" t="s">
        <v>27</v>
      </c>
      <c r="D5" s="1"/>
    </row>
    <row r="6" spans="1:4" x14ac:dyDescent="0.25">
      <c r="A6" t="s">
        <v>4</v>
      </c>
      <c r="B6" t="s">
        <v>11</v>
      </c>
      <c r="C6" t="s">
        <v>25</v>
      </c>
      <c r="D6" s="1"/>
    </row>
    <row r="7" spans="1:4" x14ac:dyDescent="0.25">
      <c r="A7" t="s">
        <v>5</v>
      </c>
      <c r="B7" t="s">
        <v>12</v>
      </c>
      <c r="C7" t="s">
        <v>27</v>
      </c>
      <c r="D7" s="1"/>
    </row>
    <row r="8" spans="1:4" x14ac:dyDescent="0.25">
      <c r="A8" t="s">
        <v>6</v>
      </c>
      <c r="B8" t="s">
        <v>13</v>
      </c>
      <c r="C8" t="s">
        <v>26</v>
      </c>
      <c r="D8" s="1"/>
    </row>
    <row r="9" spans="1:4" x14ac:dyDescent="0.25">
      <c r="A9" t="s">
        <v>7</v>
      </c>
      <c r="B9" t="s">
        <v>16</v>
      </c>
      <c r="C9" t="s">
        <v>27</v>
      </c>
      <c r="D9" s="1"/>
    </row>
    <row r="10" spans="1:4" x14ac:dyDescent="0.25">
      <c r="A10" t="s">
        <v>8</v>
      </c>
      <c r="B10" t="s">
        <v>14</v>
      </c>
      <c r="C10" t="s">
        <v>26</v>
      </c>
      <c r="D10" s="1"/>
    </row>
    <row r="11" spans="1:4" x14ac:dyDescent="0.25">
      <c r="A11" t="s">
        <v>9</v>
      </c>
      <c r="B11" t="s">
        <v>15</v>
      </c>
      <c r="C11" t="s">
        <v>27</v>
      </c>
      <c r="D11" s="1"/>
    </row>
    <row r="17" spans="1:6" x14ac:dyDescent="0.25">
      <c r="A17" s="2" t="s">
        <v>37</v>
      </c>
      <c r="B17" s="2"/>
      <c r="C17" s="2"/>
    </row>
    <row r="18" spans="1:6" x14ac:dyDescent="0.25">
      <c r="A18" t="s">
        <v>22</v>
      </c>
      <c r="B18" s="1"/>
    </row>
    <row r="19" spans="1:6" x14ac:dyDescent="0.25">
      <c r="A19" t="s">
        <v>23</v>
      </c>
      <c r="B19" s="1"/>
    </row>
    <row r="20" spans="1:6" x14ac:dyDescent="0.25">
      <c r="A20" t="s">
        <v>24</v>
      </c>
      <c r="B20" s="1"/>
    </row>
    <row r="22" spans="1:6" x14ac:dyDescent="0.25">
      <c r="A22" s="2" t="s">
        <v>35</v>
      </c>
      <c r="B22" s="2"/>
      <c r="D22" s="2" t="s">
        <v>36</v>
      </c>
      <c r="E22" s="2"/>
      <c r="F22" s="2"/>
    </row>
    <row r="23" spans="1:6" x14ac:dyDescent="0.25">
      <c r="A23" t="s">
        <v>27</v>
      </c>
      <c r="B23" s="1"/>
      <c r="D23" s="1"/>
    </row>
    <row r="24" spans="1:6" x14ac:dyDescent="0.25">
      <c r="A24" t="s">
        <v>26</v>
      </c>
      <c r="B24" s="1"/>
      <c r="D24" s="1"/>
    </row>
    <row r="25" spans="1:6" x14ac:dyDescent="0.25">
      <c r="A25" t="s">
        <v>25</v>
      </c>
      <c r="B25" s="1"/>
      <c r="D25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sqref="A1:B3"/>
    </sheetView>
  </sheetViews>
  <sheetFormatPr defaultRowHeight="15" x14ac:dyDescent="0.25"/>
  <sheetData>
    <row r="1" spans="1:2" x14ac:dyDescent="0.25">
      <c r="A1" t="s">
        <v>19</v>
      </c>
      <c r="B1">
        <v>1100</v>
      </c>
    </row>
    <row r="2" spans="1:2" x14ac:dyDescent="0.25">
      <c r="A2" t="s">
        <v>18</v>
      </c>
      <c r="B2">
        <v>1200</v>
      </c>
    </row>
    <row r="3" spans="1:2" x14ac:dyDescent="0.25">
      <c r="A3" t="s">
        <v>17</v>
      </c>
      <c r="B3">
        <v>1300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E23" sqref="E23:E25"/>
    </sheetView>
  </sheetViews>
  <sheetFormatPr defaultRowHeight="15" x14ac:dyDescent="0.25"/>
  <cols>
    <col min="3" max="3" width="11" bestFit="1" customWidth="1"/>
    <col min="5" max="5" width="11" bestFit="1" customWidth="1"/>
  </cols>
  <sheetData>
    <row r="1" spans="1:4" x14ac:dyDescent="0.25">
      <c r="A1" s="2" t="s">
        <v>29</v>
      </c>
      <c r="B1" s="2" t="s">
        <v>30</v>
      </c>
      <c r="C1" s="2" t="s">
        <v>31</v>
      </c>
      <c r="D1" s="2" t="s">
        <v>20</v>
      </c>
    </row>
    <row r="2" spans="1:4" x14ac:dyDescent="0.25">
      <c r="A2" t="s">
        <v>0</v>
      </c>
      <c r="B2" t="s">
        <v>32</v>
      </c>
      <c r="C2" t="s">
        <v>25</v>
      </c>
      <c r="D2" s="1">
        <f>VLOOKUP(LEFT(B2),'Stipendi base'!$A$1:$B$3,2,FALSE)</f>
        <v>1100</v>
      </c>
    </row>
    <row r="3" spans="1:4" x14ac:dyDescent="0.25">
      <c r="A3" t="s">
        <v>1</v>
      </c>
      <c r="B3" t="s">
        <v>33</v>
      </c>
      <c r="C3" t="s">
        <v>26</v>
      </c>
      <c r="D3" s="1">
        <f>VLOOKUP(LEFT(B3),'Stipendi base'!$A$1:$B$3,2,FALSE)</f>
        <v>1200</v>
      </c>
    </row>
    <row r="4" spans="1:4" x14ac:dyDescent="0.25">
      <c r="A4" t="s">
        <v>2</v>
      </c>
      <c r="B4" t="s">
        <v>14</v>
      </c>
      <c r="C4" t="s">
        <v>25</v>
      </c>
      <c r="D4" s="1">
        <f>VLOOKUP(LEFT(B4),'Stipendi base'!$A$1:$B$3,2,FALSE)</f>
        <v>1100</v>
      </c>
    </row>
    <row r="5" spans="1:4" x14ac:dyDescent="0.25">
      <c r="A5" t="s">
        <v>3</v>
      </c>
      <c r="B5" t="s">
        <v>10</v>
      </c>
      <c r="C5" t="s">
        <v>27</v>
      </c>
      <c r="D5" s="1">
        <f>VLOOKUP(LEFT(B5),'Stipendi base'!$A$1:$B$3,2,FALSE)</f>
        <v>1300</v>
      </c>
    </row>
    <row r="6" spans="1:4" x14ac:dyDescent="0.25">
      <c r="A6" t="s">
        <v>4</v>
      </c>
      <c r="B6" t="s">
        <v>11</v>
      </c>
      <c r="C6" t="s">
        <v>25</v>
      </c>
      <c r="D6" s="1">
        <f>VLOOKUP(LEFT(B6),'Stipendi base'!$A$1:$B$3,2,FALSE)</f>
        <v>1200</v>
      </c>
    </row>
    <row r="7" spans="1:4" x14ac:dyDescent="0.25">
      <c r="A7" t="s">
        <v>5</v>
      </c>
      <c r="B7" t="s">
        <v>12</v>
      </c>
      <c r="C7" t="s">
        <v>27</v>
      </c>
      <c r="D7" s="1">
        <f>VLOOKUP(LEFT(B7),'Stipendi base'!$A$1:$B$3,2,FALSE)</f>
        <v>1200</v>
      </c>
    </row>
    <row r="8" spans="1:4" x14ac:dyDescent="0.25">
      <c r="A8" t="s">
        <v>6</v>
      </c>
      <c r="B8" t="s">
        <v>13</v>
      </c>
      <c r="C8" t="s">
        <v>26</v>
      </c>
      <c r="D8" s="1">
        <f>VLOOKUP(LEFT(B8),'Stipendi base'!$A$1:$B$3,2,FALSE)</f>
        <v>1200</v>
      </c>
    </row>
    <row r="9" spans="1:4" x14ac:dyDescent="0.25">
      <c r="A9" t="s">
        <v>7</v>
      </c>
      <c r="B9" t="s">
        <v>16</v>
      </c>
      <c r="C9" t="s">
        <v>27</v>
      </c>
      <c r="D9" s="1">
        <f>VLOOKUP(LEFT(B9),'Stipendi base'!$A$1:$B$3,2,FALSE)</f>
        <v>1100</v>
      </c>
    </row>
    <row r="10" spans="1:4" x14ac:dyDescent="0.25">
      <c r="A10" t="s">
        <v>8</v>
      </c>
      <c r="B10" t="s">
        <v>14</v>
      </c>
      <c r="C10" t="s">
        <v>26</v>
      </c>
      <c r="D10" s="1">
        <f>VLOOKUP(LEFT(B10),'Stipendi base'!$A$1:$B$3,2,FALSE)</f>
        <v>1100</v>
      </c>
    </row>
    <row r="11" spans="1:4" x14ac:dyDescent="0.25">
      <c r="A11" t="s">
        <v>9</v>
      </c>
      <c r="B11" t="s">
        <v>15</v>
      </c>
      <c r="C11" t="s">
        <v>27</v>
      </c>
      <c r="D11" s="1">
        <f>VLOOKUP(LEFT(B11),'Stipendi base'!$A$1:$B$3,2,FALSE)</f>
        <v>1200</v>
      </c>
    </row>
    <row r="17" spans="1:5" x14ac:dyDescent="0.25">
      <c r="A17" t="s">
        <v>21</v>
      </c>
    </row>
    <row r="18" spans="1:5" x14ac:dyDescent="0.25">
      <c r="A18" t="s">
        <v>22</v>
      </c>
      <c r="C18" s="1">
        <f>COUNTIF($B$2:$B$11,"D*")</f>
        <v>1</v>
      </c>
    </row>
    <row r="19" spans="1:5" x14ac:dyDescent="0.25">
      <c r="A19" t="s">
        <v>23</v>
      </c>
      <c r="C19" s="1">
        <f>COUNTIF($B$2:$B$11,"C*")</f>
        <v>5</v>
      </c>
    </row>
    <row r="20" spans="1:5" x14ac:dyDescent="0.25">
      <c r="A20" t="s">
        <v>24</v>
      </c>
      <c r="C20" s="1">
        <f>COUNTIF($B$2:$B$11,"B*")</f>
        <v>4</v>
      </c>
    </row>
    <row r="22" spans="1:5" x14ac:dyDescent="0.25">
      <c r="A22" t="s">
        <v>28</v>
      </c>
      <c r="E22" t="s">
        <v>34</v>
      </c>
    </row>
    <row r="23" spans="1:5" x14ac:dyDescent="0.25">
      <c r="A23" t="s">
        <v>27</v>
      </c>
      <c r="B23" s="1">
        <f>COUNTIF($C$2:$C$11,A23)</f>
        <v>4</v>
      </c>
      <c r="E23" s="3">
        <f>AVERAGEIF($C$2:$C$11,A23,D$2:$D$11)</f>
        <v>1200</v>
      </c>
    </row>
    <row r="24" spans="1:5" x14ac:dyDescent="0.25">
      <c r="A24" t="s">
        <v>26</v>
      </c>
      <c r="B24" s="1">
        <f t="shared" ref="B24:B25" si="0">COUNTIF($C$2:$C$11,A24)</f>
        <v>3</v>
      </c>
      <c r="E24" s="3">
        <f>AVERAGEIF($C$2:$C$11,A24,D$2:$D$11)</f>
        <v>1166.6666666666667</v>
      </c>
    </row>
    <row r="25" spans="1:5" x14ac:dyDescent="0.25">
      <c r="A25" t="s">
        <v>25</v>
      </c>
      <c r="B25" s="1">
        <f t="shared" si="0"/>
        <v>3</v>
      </c>
      <c r="E25" s="3">
        <f>AVERAGEIF($C$2:$C$11,A25,D$2:$D$11)</f>
        <v>1133.3333333333333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Dati iniziali</vt:lpstr>
      <vt:lpstr>Stipendi base</vt:lpstr>
      <vt:lpstr>esercizio-svolto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2017-11-14T11:48:48Z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1805ae19-c5b9-4f46-a208-3625ab28b111</vt:lpwstr>
  </property>
</Properties>
</file>